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24" i="1" l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F105" i="1"/>
  <c r="E105" i="1"/>
  <c r="C105" i="1"/>
  <c r="F103" i="1"/>
  <c r="E103" i="1"/>
  <c r="D103" i="1"/>
  <c r="C103" i="1"/>
  <c r="G102" i="1"/>
  <c r="G101" i="1"/>
  <c r="G100" i="1"/>
  <c r="G98" i="1"/>
  <c r="G97" i="1"/>
  <c r="G96" i="1"/>
  <c r="G94" i="1"/>
  <c r="G93" i="1"/>
  <c r="G92" i="1"/>
  <c r="G89" i="1"/>
  <c r="G88" i="1"/>
  <c r="G87" i="1"/>
  <c r="G86" i="1"/>
  <c r="G85" i="1"/>
  <c r="G103" i="1" s="1"/>
  <c r="G84" i="1"/>
  <c r="F83" i="1"/>
  <c r="E83" i="1"/>
  <c r="D83" i="1"/>
  <c r="C83" i="1"/>
  <c r="G82" i="1"/>
  <c r="G81" i="1"/>
  <c r="G80" i="1"/>
  <c r="G78" i="1"/>
  <c r="G77" i="1"/>
  <c r="G76" i="1"/>
  <c r="G75" i="1"/>
  <c r="G74" i="1"/>
  <c r="P73" i="1"/>
  <c r="G73" i="1"/>
  <c r="G83" i="1" s="1"/>
  <c r="G72" i="1"/>
  <c r="F71" i="1"/>
  <c r="E71" i="1"/>
  <c r="D71" i="1"/>
  <c r="C71" i="1"/>
  <c r="G70" i="1"/>
  <c r="G69" i="1"/>
  <c r="G68" i="1"/>
  <c r="G66" i="1"/>
  <c r="G65" i="1"/>
  <c r="G64" i="1"/>
  <c r="G63" i="1"/>
  <c r="G62" i="1"/>
  <c r="G61" i="1"/>
  <c r="G60" i="1"/>
  <c r="G71" i="1" s="1"/>
  <c r="G59" i="1"/>
  <c r="F58" i="1"/>
  <c r="E58" i="1"/>
  <c r="D58" i="1"/>
  <c r="C58" i="1"/>
  <c r="G57" i="1"/>
  <c r="G56" i="1"/>
  <c r="G55" i="1"/>
  <c r="G54" i="1"/>
  <c r="G52" i="1"/>
  <c r="G51" i="1"/>
  <c r="G50" i="1"/>
  <c r="G49" i="1"/>
  <c r="G48" i="1"/>
  <c r="G47" i="1"/>
  <c r="G46" i="1"/>
  <c r="G45" i="1"/>
  <c r="G58" i="1" s="1"/>
  <c r="F44" i="1"/>
  <c r="E44" i="1"/>
  <c r="D44" i="1"/>
  <c r="C44" i="1"/>
  <c r="G43" i="1"/>
  <c r="G42" i="1"/>
  <c r="G41" i="1"/>
  <c r="G40" i="1"/>
  <c r="G39" i="1"/>
  <c r="G38" i="1"/>
  <c r="G37" i="1"/>
  <c r="G44" i="1" s="1"/>
  <c r="F36" i="1"/>
  <c r="E36" i="1"/>
  <c r="D36" i="1"/>
  <c r="C36" i="1"/>
  <c r="G35" i="1"/>
  <c r="G34" i="1"/>
  <c r="G33" i="1"/>
  <c r="G32" i="1"/>
  <c r="G31" i="1"/>
  <c r="G30" i="1"/>
  <c r="G29" i="1"/>
  <c r="G28" i="1"/>
  <c r="G27" i="1"/>
  <c r="G36" i="1" s="1"/>
  <c r="F26" i="1"/>
  <c r="E26" i="1"/>
  <c r="D26" i="1"/>
  <c r="C26" i="1"/>
  <c r="G25" i="1"/>
  <c r="G24" i="1"/>
  <c r="G23" i="1"/>
  <c r="G22" i="1"/>
  <c r="G21" i="1"/>
  <c r="G20" i="1"/>
  <c r="G19" i="1"/>
  <c r="G18" i="1"/>
  <c r="G26" i="1" s="1"/>
  <c r="F17" i="1"/>
  <c r="F106" i="1" s="1"/>
  <c r="E17" i="1"/>
  <c r="E106" i="1" s="1"/>
  <c r="D17" i="1"/>
  <c r="D106" i="1" s="1"/>
  <c r="C17" i="1"/>
  <c r="C106" i="1" s="1"/>
  <c r="G16" i="1"/>
  <c r="G15" i="1"/>
  <c r="G14" i="1"/>
  <c r="G13" i="1"/>
  <c r="G12" i="1"/>
  <c r="G11" i="1"/>
  <c r="G10" i="1"/>
  <c r="G9" i="1"/>
  <c r="G17" i="1" s="1"/>
  <c r="G106" i="1" s="1"/>
  <c r="H106" i="1" s="1"/>
</calcChain>
</file>

<file path=xl/sharedStrings.xml><?xml version="1.0" encoding="utf-8"?>
<sst xmlns="http://schemas.openxmlformats.org/spreadsheetml/2006/main" count="271" uniqueCount="229">
  <si>
    <t>TRƯỜNG ĐẠI HỌC LẠC HỒNG</t>
  </si>
  <si>
    <t>KHOA CÔNG NGHỆ SINH HỌC - MÔI TRƯỜNG</t>
  </si>
  <si>
    <t>CHƯƠNG TRÌNH ĐÀO TẠO THEO HỌC CHẾ TÍN CHỈ KHÓA 2013 - 2017</t>
  </si>
  <si>
    <t>CHUYÊN NGÀNH: CÔNG NGHỆ SINH HỌC</t>
  </si>
  <si>
    <t>MÃ
MH</t>
  </si>
  <si>
    <t>MÔN HỌC</t>
  </si>
  <si>
    <t>SÔ TÍN CHỈ</t>
  </si>
  <si>
    <t>SỐ TIẾT</t>
  </si>
  <si>
    <t>GHI CHÚ</t>
  </si>
  <si>
    <t>Tổng TC</t>
  </si>
  <si>
    <t>Lý thuyết</t>
  </si>
  <si>
    <t>Thực hành</t>
  </si>
  <si>
    <t>Bài tập</t>
  </si>
  <si>
    <t>Giáo dục quốc phòng</t>
  </si>
  <si>
    <t>11001</t>
  </si>
  <si>
    <t>Giáo Dục Thể Chất 1</t>
  </si>
  <si>
    <t>11013</t>
  </si>
  <si>
    <t>Toán B1</t>
  </si>
  <si>
    <t>11021</t>
  </si>
  <si>
    <t>Vật Lý Đại Cương</t>
  </si>
  <si>
    <t>11035</t>
  </si>
  <si>
    <t>Sinh học đại cương</t>
  </si>
  <si>
    <t>11024</t>
  </si>
  <si>
    <t>Hoá học đại cương</t>
  </si>
  <si>
    <t>6008</t>
  </si>
  <si>
    <t>Thí Nghiệm Hóa Đại Cương</t>
  </si>
  <si>
    <t>6255</t>
  </si>
  <si>
    <t>Thí Nghiệm sinh học đại cương</t>
  </si>
  <si>
    <t>Kỹ năng giao tiếp</t>
  </si>
  <si>
    <t>HỌC KỲ 1</t>
  </si>
  <si>
    <t>Giáo Dục Thể Chất 2</t>
  </si>
  <si>
    <t>TOEIC 1</t>
  </si>
  <si>
    <t>11014</t>
  </si>
  <si>
    <t>Toán B2</t>
  </si>
  <si>
    <t>11022</t>
  </si>
  <si>
    <t>Thí Nghiệm Vật Lý</t>
  </si>
  <si>
    <t>Tin học đại cương {Word, Excel, PowerPoint, Internet}</t>
  </si>
  <si>
    <t>14310</t>
  </si>
  <si>
    <t>Vẽ kỹ thuật-Autocad</t>
  </si>
  <si>
    <t>6225</t>
  </si>
  <si>
    <t>Vi sinh vật</t>
  </si>
  <si>
    <t>6001</t>
  </si>
  <si>
    <t>An toàn Lao Động</t>
  </si>
  <si>
    <t>HỌC KỲ 2</t>
  </si>
  <si>
    <t>Giáo Dục Thể Chất 3</t>
  </si>
  <si>
    <t>TOEIC 2</t>
  </si>
  <si>
    <t>11015</t>
  </si>
  <si>
    <t>Toán B3</t>
  </si>
  <si>
    <t>14302</t>
  </si>
  <si>
    <t>Hóa hữu cơ</t>
  </si>
  <si>
    <t>6223</t>
  </si>
  <si>
    <t xml:space="preserve">Thí Nghiệm Vi Sinh Vật </t>
  </si>
  <si>
    <t>6233</t>
  </si>
  <si>
    <t>Sinh lý thực vật</t>
  </si>
  <si>
    <t>Chuyển từ HK4 BB họp 24/6/2014</t>
  </si>
  <si>
    <t>Công nghệ sinh học đại cương</t>
  </si>
  <si>
    <t>Chuyển từ HK5 BB họp 24/6/2014</t>
  </si>
  <si>
    <t>6216</t>
  </si>
  <si>
    <t>Sinh lý người và động vật</t>
  </si>
  <si>
    <t>Kinh tế kỹ thuật</t>
  </si>
  <si>
    <t>mới BB họp 24/6/2014</t>
  </si>
  <si>
    <t>HỌC KỲ 3</t>
  </si>
  <si>
    <t>11004</t>
  </si>
  <si>
    <t>Những Nguyên Lý Cơ Bản Của Chủ Nghĩa Mác Lê Nin</t>
  </si>
  <si>
    <t>TOEIC 3</t>
  </si>
  <si>
    <t>11025</t>
  </si>
  <si>
    <t>Pháp luật đại cương</t>
  </si>
  <si>
    <t>11023</t>
  </si>
  <si>
    <t>Xác suất thống kê</t>
  </si>
  <si>
    <t>6017</t>
  </si>
  <si>
    <t>Hóa Sinh</t>
  </si>
  <si>
    <t>6269</t>
  </si>
  <si>
    <t>Quá trình và thiết bị công nghệ sinh học</t>
  </si>
  <si>
    <t>Thay đổi tên, mã môn 6250 Quá trình và thiết bị công nghệ SH 2 - BB họp  24/6/2014</t>
  </si>
  <si>
    <t>6218</t>
  </si>
  <si>
    <t>Sinh Học Phân Tử</t>
  </si>
  <si>
    <t>Chuyển từ HK3 BB họp 24/6/2014</t>
  </si>
  <si>
    <t>HỌC KỲ 4</t>
  </si>
  <si>
    <t>TOEIC 4</t>
  </si>
  <si>
    <t>6252</t>
  </si>
  <si>
    <t>Phương pháp kiểm nghiệm vi sinh</t>
  </si>
  <si>
    <t>6018</t>
  </si>
  <si>
    <t>Thí Nghiệm Hóa Sinh</t>
  </si>
  <si>
    <t>6021</t>
  </si>
  <si>
    <t>Hóa phân tích</t>
  </si>
  <si>
    <t>6027</t>
  </si>
  <si>
    <t>Tham quan thực tế</t>
  </si>
  <si>
    <t>6289</t>
  </si>
  <si>
    <t>Công nghệ Tế bào</t>
  </si>
  <si>
    <t>Thay đổi mã, số tiết 6214- 2(2,0,0) 30t BB họp 24/6/2014</t>
  </si>
  <si>
    <t>Công nghệ thủy canh</t>
  </si>
  <si>
    <t>Tối ưu hóa và quy hoạch thực nghiệm</t>
  </si>
  <si>
    <t>TỰ CHỌN 2 TÍN CHỈ</t>
  </si>
  <si>
    <t>6025</t>
  </si>
  <si>
    <t>Sinh thái học</t>
  </si>
  <si>
    <t>6028</t>
  </si>
  <si>
    <t>Đa dạng sinh học</t>
  </si>
  <si>
    <t>6029</t>
  </si>
  <si>
    <t>Khoa học trái đất</t>
  </si>
  <si>
    <t>6258</t>
  </si>
  <si>
    <t>Con người và môi trường</t>
  </si>
  <si>
    <t>HỌC KỲ 5</t>
  </si>
  <si>
    <t>11006</t>
  </si>
  <si>
    <t>Tư Tưởng Hồ Chí Minh</t>
  </si>
  <si>
    <t>TOEIC 5</t>
  </si>
  <si>
    <t>6010</t>
  </si>
  <si>
    <t>Thí Nghiệm Hóa Phân Tích</t>
  </si>
  <si>
    <t>6201</t>
  </si>
  <si>
    <t>Anh văn chuyên ngành - CNSH</t>
  </si>
  <si>
    <t>6234</t>
  </si>
  <si>
    <t>Thí nghiệm sinh học phân tử</t>
  </si>
  <si>
    <t>6274</t>
  </si>
  <si>
    <t>Thí nghiệm thủy canh</t>
  </si>
  <si>
    <t>6253</t>
  </si>
  <si>
    <t>Kỹ thuật trồng nấm</t>
  </si>
  <si>
    <t>chuyển từ tự chọn sang bắt buộc BB họp 24/6/2014</t>
  </si>
  <si>
    <t>6206</t>
  </si>
  <si>
    <t>Công nghệ Nuôi cấy Mô</t>
  </si>
  <si>
    <t>Chuyển từ HK7 BB họp 24/6/2014</t>
  </si>
  <si>
    <t>6297</t>
  </si>
  <si>
    <t>CNSH môi trường</t>
  </si>
  <si>
    <t>6295</t>
  </si>
  <si>
    <t>Công nghệ sinh học trồng trọt</t>
  </si>
  <si>
    <t>Thay đổi tên, mã môn học 6259 Ứng dụng CNSH trong trồng trọt - BB họp  24/6/2014</t>
  </si>
  <si>
    <t>6296</t>
  </si>
  <si>
    <t>Công nghệ sinh học y sinh</t>
  </si>
  <si>
    <t>Thay đổi tên, mã môn học 6261 Ứng dụng CNSH trong y sinh học- BB họp  24/6/2014</t>
  </si>
  <si>
    <t>HỌC KỲ 6</t>
  </si>
  <si>
    <t>11005</t>
  </si>
  <si>
    <t>Đường Lối Cách Mạng Của Đảng Cộng Sản VN</t>
  </si>
  <si>
    <t>6290</t>
  </si>
  <si>
    <t>Năng lượng sinh học</t>
  </si>
  <si>
    <t xml:space="preserve">Mới </t>
  </si>
  <si>
    <t>6011</t>
  </si>
  <si>
    <t>Thí nghiệm Quá Trình Thiết Bị</t>
  </si>
  <si>
    <t xml:space="preserve"> bỏ HK 6 BB họp 9/5/2014</t>
  </si>
  <si>
    <t>6221</t>
  </si>
  <si>
    <t>Thí nghiệm nuôi cấy Mô</t>
  </si>
  <si>
    <t>6262</t>
  </si>
  <si>
    <t>Công nghệ lên men</t>
  </si>
  <si>
    <t>thay đổi mã, số tiết 6245 - 3(3,0,0) 45t BB họp 24/6/2014</t>
  </si>
  <si>
    <t>6013</t>
  </si>
  <si>
    <t>Thực tập kỹ thuật</t>
  </si>
  <si>
    <t>Công Nghệ Protein - Enzim</t>
  </si>
  <si>
    <t>Thay đổi mã, số tiết 6244 - 3(3,0,0) 45t - chuyển từ HK6- BB họp 24/6/2014</t>
  </si>
  <si>
    <t>6275</t>
  </si>
  <si>
    <t>Thí nghiệm kỹ thuật trồng nấm</t>
  </si>
  <si>
    <t>6217</t>
  </si>
  <si>
    <t>Sản phẩm CN Sinh Học và Thị trường</t>
  </si>
  <si>
    <t>6263</t>
  </si>
  <si>
    <t>Dinh dưỡng và thực phẩm chức năng</t>
  </si>
  <si>
    <t>6276</t>
  </si>
  <si>
    <t>Sinh học đất</t>
  </si>
  <si>
    <t>HỌC KỲ 7</t>
  </si>
  <si>
    <t>6026</t>
  </si>
  <si>
    <t>Phương Pháp Nghiên Cứu Khoa Học</t>
  </si>
  <si>
    <t>6243</t>
  </si>
  <si>
    <t>Ứng dụng tin học trong CNSH</t>
  </si>
  <si>
    <t>6219</t>
  </si>
  <si>
    <t>Thí Nghiệm công nghệ lên men</t>
  </si>
  <si>
    <t>An toàn sinh học</t>
  </si>
  <si>
    <t>6024</t>
  </si>
  <si>
    <t>Đồ án môn học quá trình TB</t>
  </si>
  <si>
    <t>6299</t>
  </si>
  <si>
    <t>Kỹ thuật di truyền</t>
  </si>
  <si>
    <t>CÁC MÔN HỌC CHUYÊN NGÀNH TỰ CHỌN 5 TÍN CHỈ</t>
  </si>
  <si>
    <t>CÔNG NGHỆ SINH HỌC DƯỢC PHẨM</t>
  </si>
  <si>
    <t>6235</t>
  </si>
  <si>
    <t>Công nghệ Sinh học Dược Phẩm</t>
  </si>
  <si>
    <t>6278</t>
  </si>
  <si>
    <t>Thí nghiệm CNSH Dược phẩm</t>
  </si>
  <si>
    <t>6279</t>
  </si>
  <si>
    <t>Miễn dịch học</t>
  </si>
  <si>
    <t>CÔNG NGHỆ SINH HỌC MÔI TRƯỜNG</t>
  </si>
  <si>
    <t>6280</t>
  </si>
  <si>
    <t xml:space="preserve">CNSH trong xử lý chất thải </t>
  </si>
  <si>
    <t>6281</t>
  </si>
  <si>
    <t xml:space="preserve">Thí nghiệm CNSH trong xử lý chất thải </t>
  </si>
  <si>
    <t>6282</t>
  </si>
  <si>
    <t>Công nghệ tái chế chất thải hữu cơ</t>
  </si>
  <si>
    <t>CÔNG NGHỆ SINH HỌC THỰC PHẨM</t>
  </si>
  <si>
    <t>6283</t>
  </si>
  <si>
    <t>Công nghệ sinh học thực vật</t>
  </si>
  <si>
    <t>6284</t>
  </si>
  <si>
    <t>TN Công nghệ sinh học thực vật</t>
  </si>
  <si>
    <t>6285</t>
  </si>
  <si>
    <t>Công nghệ sau thu hoạch</t>
  </si>
  <si>
    <t>HỌC KỲ 8</t>
  </si>
  <si>
    <t>99999</t>
  </si>
  <si>
    <t>Thi Tốt Nghiệp</t>
  </si>
  <si>
    <t>HỌC KỲ 9</t>
  </si>
  <si>
    <t>TỔNG CỘNG TOÀN KHÓA</t>
  </si>
  <si>
    <t>KHOA CNSH - MT</t>
  </si>
  <si>
    <t xml:space="preserve">Hoá lý </t>
  </si>
  <si>
    <t>Bỏ HK3</t>
  </si>
  <si>
    <t>BB họp 24/6/2014</t>
  </si>
  <si>
    <t>6249</t>
  </si>
  <si>
    <t>Quá trình và thiết bị công nghệ SH 1</t>
  </si>
  <si>
    <t>6204</t>
  </si>
  <si>
    <t>Công Nghệ Gen</t>
  </si>
  <si>
    <t>Bỏ HK6</t>
  </si>
  <si>
    <t>6260</t>
  </si>
  <si>
    <t>Ứng dụng CNSH trong chăn nuôi</t>
  </si>
  <si>
    <t>Bỏ HK6 TC</t>
  </si>
  <si>
    <t>14401</t>
  </si>
  <si>
    <t>Tính toán thiết kế thiết bị</t>
  </si>
  <si>
    <t>Bỏ HK 7</t>
  </si>
  <si>
    <t>Độc chất học thực phẩm</t>
  </si>
  <si>
    <t>Bỏ HK7 TC</t>
  </si>
  <si>
    <t>6203</t>
  </si>
  <si>
    <t>Công Nghệ chế biến đồ uống và sữa</t>
  </si>
  <si>
    <t>14309</t>
  </si>
  <si>
    <t>Công nghệ hợp chất thiên nhiên</t>
  </si>
  <si>
    <t>Bỏ HK 8</t>
  </si>
  <si>
    <t>6222</t>
  </si>
  <si>
    <t>TN công nghệ hợp chất thiên nhiên</t>
  </si>
  <si>
    <t>6254</t>
  </si>
  <si>
    <t>Kỹ thuật môi trường</t>
  </si>
  <si>
    <t>Bỏ HK 8 TC</t>
  </si>
  <si>
    <t>6120</t>
  </si>
  <si>
    <t>Thí Nghiệm Xử Lý Chất thải</t>
  </si>
  <si>
    <t>6241</t>
  </si>
  <si>
    <t>Công nghệ sinh học trong xử lý môi trường</t>
  </si>
  <si>
    <t>6242</t>
  </si>
  <si>
    <t>Công nghệ chế biến thực phẩm</t>
  </si>
  <si>
    <t>6230</t>
  </si>
  <si>
    <t>TN công nghệ thực phẩm</t>
  </si>
  <si>
    <t>6246</t>
  </si>
  <si>
    <t>Công nghệ bao bì, phụ gia thực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</si>
</sst>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3"/>
      <name val="Cambria"/>
      <family val="1"/>
      <charset val="163"/>
      <scheme val="major"/>
    </font>
    <font>
      <sz val="13"/>
      <name val="Arial"/>
      <family val="2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0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4" fillId="0" borderId="0" xfId="2" applyFont="1" applyFill="1" applyAlignment="1">
      <alignment vertical="center" shrinkToFit="1"/>
    </xf>
    <xf numFmtId="0" fontId="5" fillId="0" borderId="0" xfId="2" applyFont="1" applyFill="1"/>
    <xf numFmtId="0" fontId="6" fillId="0" borderId="0" xfId="2" applyFont="1" applyFill="1"/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left" vertical="center" shrinkToFit="1"/>
    </xf>
    <xf numFmtId="0" fontId="7" fillId="0" borderId="0" xfId="2" applyFont="1" applyFill="1" applyAlignment="1">
      <alignment horizontal="center" shrinkToFit="1"/>
    </xf>
    <xf numFmtId="0" fontId="8" fillId="0" borderId="1" xfId="2" applyFont="1" applyFill="1" applyBorder="1" applyAlignment="1">
      <alignment horizontal="center" shrinkToFit="1"/>
    </xf>
    <xf numFmtId="0" fontId="8" fillId="2" borderId="2" xfId="2" applyFont="1" applyFill="1" applyBorder="1" applyAlignment="1">
      <alignment horizontal="center" vertical="center" wrapText="1" shrinkToFit="1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NumberFormat="1" applyFont="1" applyFill="1" applyBorder="1" applyAlignment="1">
      <alignment horizontal="center" vertical="center" shrinkToFit="1"/>
    </xf>
    <xf numFmtId="0" fontId="9" fillId="2" borderId="3" xfId="2" applyFont="1" applyFill="1" applyBorder="1" applyAlignment="1">
      <alignment horizontal="center" vertical="center"/>
    </xf>
    <xf numFmtId="0" fontId="8" fillId="2" borderId="2" xfId="2" applyNumberFormat="1" applyFont="1" applyFill="1" applyBorder="1" applyAlignment="1">
      <alignment horizontal="center" vertical="center" shrinkToFit="1"/>
    </xf>
    <xf numFmtId="0" fontId="9" fillId="2" borderId="4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left" vertical="center" shrinkToFit="1"/>
    </xf>
    <xf numFmtId="0" fontId="2" fillId="3" borderId="2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shrinkToFit="1"/>
    </xf>
    <xf numFmtId="1" fontId="10" fillId="0" borderId="2" xfId="2" applyNumberFormat="1" applyFont="1" applyFill="1" applyBorder="1" applyAlignment="1">
      <alignment horizontal="center" vertical="center" shrinkToFit="1"/>
    </xf>
    <xf numFmtId="1" fontId="10" fillId="0" borderId="2" xfId="2" applyNumberFormat="1" applyFont="1" applyFill="1" applyBorder="1" applyAlignment="1">
      <alignment horizontal="left" vertical="center" shrinkToFit="1"/>
    </xf>
    <xf numFmtId="0" fontId="10" fillId="0" borderId="2" xfId="2" applyFont="1" applyFill="1" applyBorder="1" applyAlignment="1">
      <alignment horizontal="center" vertical="center" shrinkToFit="1"/>
    </xf>
    <xf numFmtId="0" fontId="10" fillId="0" borderId="2" xfId="2" applyFont="1" applyFill="1" applyBorder="1"/>
    <xf numFmtId="49" fontId="10" fillId="0" borderId="2" xfId="2" applyNumberFormat="1" applyFont="1" applyFill="1" applyBorder="1" applyAlignment="1">
      <alignment horizontal="center" vertical="center" shrinkToFit="1"/>
    </xf>
    <xf numFmtId="0" fontId="10" fillId="0" borderId="2" xfId="2" applyFont="1" applyFill="1" applyBorder="1" applyAlignment="1">
      <alignment horizontal="left" vertical="center" shrinkToFit="1"/>
    </xf>
    <xf numFmtId="164" fontId="10" fillId="0" borderId="2" xfId="2" applyNumberFormat="1" applyFont="1" applyFill="1" applyBorder="1" applyAlignment="1">
      <alignment horizontal="center" vertical="center" shrinkToFit="1"/>
    </xf>
    <xf numFmtId="0" fontId="10" fillId="0" borderId="2" xfId="2" applyFont="1" applyFill="1" applyBorder="1" applyAlignment="1">
      <alignment horizontal="center"/>
    </xf>
    <xf numFmtId="0" fontId="10" fillId="0" borderId="0" xfId="2" applyFont="1" applyFill="1"/>
    <xf numFmtId="0" fontId="2" fillId="2" borderId="2" xfId="2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horizontal="center" vertical="center" shrinkToFit="1"/>
    </xf>
    <xf numFmtId="0" fontId="10" fillId="2" borderId="2" xfId="2" applyFont="1" applyFill="1" applyBorder="1"/>
    <xf numFmtId="1" fontId="10" fillId="4" borderId="2" xfId="2" applyNumberFormat="1" applyFont="1" applyFill="1" applyBorder="1" applyAlignment="1">
      <alignment horizontal="center" vertical="center" shrinkToFit="1"/>
    </xf>
    <xf numFmtId="1" fontId="10" fillId="4" borderId="2" xfId="2" applyNumberFormat="1" applyFont="1" applyFill="1" applyBorder="1" applyAlignment="1">
      <alignment horizontal="left" vertical="center" shrinkToFit="1"/>
    </xf>
    <xf numFmtId="0" fontId="10" fillId="4" borderId="2" xfId="2" applyFont="1" applyFill="1" applyBorder="1" applyAlignment="1">
      <alignment horizontal="center" vertical="center" shrinkToFit="1"/>
    </xf>
    <xf numFmtId="0" fontId="10" fillId="4" borderId="2" xfId="2" applyFont="1" applyFill="1" applyBorder="1"/>
    <xf numFmtId="0" fontId="6" fillId="3" borderId="0" xfId="2" applyFont="1" applyFill="1"/>
    <xf numFmtId="1" fontId="10" fillId="5" borderId="2" xfId="2" applyNumberFormat="1" applyFont="1" applyFill="1" applyBorder="1" applyAlignment="1">
      <alignment horizontal="center" vertical="center" shrinkToFit="1"/>
    </xf>
    <xf numFmtId="0" fontId="10" fillId="5" borderId="2" xfId="2" applyFont="1" applyFill="1" applyBorder="1" applyAlignment="1">
      <alignment vertical="center" shrinkToFit="1"/>
    </xf>
    <xf numFmtId="0" fontId="10" fillId="5" borderId="2" xfId="2" applyFont="1" applyFill="1" applyBorder="1" applyAlignment="1">
      <alignment horizontal="center" vertical="center" shrinkToFit="1"/>
    </xf>
    <xf numFmtId="0" fontId="10" fillId="5" borderId="2" xfId="2" applyFont="1" applyFill="1" applyBorder="1"/>
    <xf numFmtId="1" fontId="10" fillId="5" borderId="2" xfId="2" applyNumberFormat="1" applyFont="1" applyFill="1" applyBorder="1" applyAlignment="1">
      <alignment horizontal="left" vertical="center" shrinkToFit="1"/>
    </xf>
    <xf numFmtId="1" fontId="10" fillId="5" borderId="2" xfId="2" applyNumberFormat="1" applyFont="1" applyFill="1" applyBorder="1" applyAlignment="1">
      <alignment horizontal="justify" vertical="center" shrinkToFit="1"/>
    </xf>
    <xf numFmtId="164" fontId="10" fillId="5" borderId="2" xfId="2" applyNumberFormat="1" applyFont="1" applyFill="1" applyBorder="1" applyAlignment="1">
      <alignment horizontal="center" vertical="center" shrinkToFit="1"/>
    </xf>
    <xf numFmtId="49" fontId="10" fillId="5" borderId="2" xfId="2" applyNumberFormat="1" applyFont="1" applyFill="1" applyBorder="1" applyAlignment="1">
      <alignment horizontal="center" vertical="center" shrinkToFit="1"/>
    </xf>
    <xf numFmtId="0" fontId="10" fillId="5" borderId="2" xfId="2" applyFont="1" applyFill="1" applyBorder="1" applyAlignment="1">
      <alignment horizontal="left" vertical="center" shrinkToFit="1"/>
    </xf>
    <xf numFmtId="49" fontId="11" fillId="5" borderId="2" xfId="2" applyNumberFormat="1" applyFont="1" applyFill="1" applyBorder="1" applyAlignment="1">
      <alignment horizontal="center" vertical="center" shrinkToFit="1"/>
    </xf>
    <xf numFmtId="0" fontId="11" fillId="5" borderId="2" xfId="2" applyFont="1" applyFill="1" applyBorder="1" applyAlignment="1">
      <alignment horizontal="left" vertical="center" shrinkToFit="1"/>
    </xf>
    <xf numFmtId="49" fontId="11" fillId="0" borderId="2" xfId="2" applyNumberFormat="1" applyFont="1" applyFill="1" applyBorder="1" applyAlignment="1">
      <alignment horizontal="center" vertical="center" shrinkToFit="1"/>
    </xf>
    <xf numFmtId="0" fontId="11" fillId="0" borderId="2" xfId="2" applyFont="1" applyFill="1" applyBorder="1" applyAlignment="1">
      <alignment horizontal="center" vertical="center" shrinkToFit="1"/>
    </xf>
    <xf numFmtId="0" fontId="12" fillId="4" borderId="2" xfId="2" applyFont="1" applyFill="1" applyBorder="1" applyAlignment="1">
      <alignment horizontal="center"/>
    </xf>
    <xf numFmtId="0" fontId="12" fillId="4" borderId="2" xfId="2" applyFont="1" applyFill="1" applyBorder="1" applyAlignment="1">
      <alignment horizontal="left"/>
    </xf>
    <xf numFmtId="1" fontId="12" fillId="4" borderId="2" xfId="2" applyNumberFormat="1" applyFont="1" applyFill="1" applyBorder="1" applyAlignment="1">
      <alignment horizontal="center" vertical="center" shrinkToFit="1"/>
    </xf>
    <xf numFmtId="1" fontId="12" fillId="4" borderId="2" xfId="2" applyNumberFormat="1" applyFont="1" applyFill="1" applyBorder="1" applyAlignment="1">
      <alignment horizontal="left" vertical="center" shrinkToFit="1"/>
    </xf>
    <xf numFmtId="0" fontId="12" fillId="4" borderId="2" xfId="2" applyFont="1" applyFill="1" applyBorder="1" applyAlignment="1">
      <alignment horizontal="center" vertical="center" shrinkToFit="1"/>
    </xf>
    <xf numFmtId="0" fontId="2" fillId="3" borderId="2" xfId="2" applyFont="1" applyFill="1" applyBorder="1" applyAlignment="1">
      <alignment horizontal="center" vertical="center" shrinkToFit="1"/>
    </xf>
    <xf numFmtId="0" fontId="10" fillId="3" borderId="2" xfId="2" applyFont="1" applyFill="1" applyBorder="1"/>
    <xf numFmtId="0" fontId="10" fillId="0" borderId="2" xfId="2" applyFont="1" applyFill="1" applyBorder="1" applyAlignment="1">
      <alignment shrinkToFit="1"/>
    </xf>
    <xf numFmtId="0" fontId="10" fillId="2" borderId="2" xfId="2" applyFont="1" applyFill="1" applyBorder="1" applyAlignment="1">
      <alignment shrinkToFit="1"/>
    </xf>
    <xf numFmtId="0" fontId="10" fillId="0" borderId="2" xfId="2" applyFont="1" applyFill="1" applyBorder="1" applyAlignment="1">
      <alignment vertical="center" shrinkToFit="1"/>
    </xf>
    <xf numFmtId="49" fontId="10" fillId="4" borderId="2" xfId="2" applyNumberFormat="1" applyFont="1" applyFill="1" applyBorder="1" applyAlignment="1">
      <alignment horizontal="center" vertical="center" shrinkToFit="1"/>
    </xf>
    <xf numFmtId="0" fontId="10" fillId="4" borderId="2" xfId="2" applyFont="1" applyFill="1" applyBorder="1" applyAlignment="1">
      <alignment horizontal="left" vertical="center" shrinkToFit="1"/>
    </xf>
    <xf numFmtId="0" fontId="10" fillId="4" borderId="2" xfId="2" applyFont="1" applyFill="1" applyBorder="1" applyAlignment="1">
      <alignment shrinkToFit="1"/>
    </xf>
    <xf numFmtId="0" fontId="2" fillId="0" borderId="2" xfId="2" applyFont="1" applyFill="1" applyBorder="1" applyAlignment="1">
      <alignment horizontal="center"/>
    </xf>
    <xf numFmtId="0" fontId="13" fillId="0" borderId="0" xfId="2" applyFont="1" applyFill="1"/>
    <xf numFmtId="49" fontId="12" fillId="4" borderId="2" xfId="2" applyNumberFormat="1" applyFont="1" applyFill="1" applyBorder="1" applyAlignment="1">
      <alignment horizontal="center" vertical="center" shrinkToFit="1"/>
    </xf>
    <xf numFmtId="0" fontId="12" fillId="4" borderId="2" xfId="2" applyFont="1" applyFill="1" applyBorder="1"/>
    <xf numFmtId="0" fontId="11" fillId="0" borderId="2" xfId="2" applyFont="1" applyFill="1" applyBorder="1"/>
    <xf numFmtId="49" fontId="10" fillId="6" borderId="2" xfId="2" applyNumberFormat="1" applyFont="1" applyFill="1" applyBorder="1" applyAlignment="1">
      <alignment horizontal="center" vertical="center" shrinkToFit="1"/>
    </xf>
    <xf numFmtId="0" fontId="10" fillId="6" borderId="2" xfId="2" applyFont="1" applyFill="1" applyBorder="1" applyAlignment="1">
      <alignment horizontal="left" vertical="center" shrinkToFit="1"/>
    </xf>
    <xf numFmtId="0" fontId="10" fillId="6" borderId="2" xfId="2" applyFont="1" applyFill="1" applyBorder="1" applyAlignment="1">
      <alignment horizontal="center" vertical="center" shrinkToFit="1"/>
    </xf>
    <xf numFmtId="0" fontId="10" fillId="6" borderId="2" xfId="2" applyFont="1" applyFill="1" applyBorder="1" applyAlignment="1">
      <alignment shrinkToFit="1"/>
    </xf>
    <xf numFmtId="0" fontId="6" fillId="6" borderId="2" xfId="2" applyFont="1" applyFill="1" applyBorder="1"/>
    <xf numFmtId="0" fontId="6" fillId="6" borderId="0" xfId="2" applyFont="1" applyFill="1"/>
    <xf numFmtId="164" fontId="10" fillId="4" borderId="2" xfId="2" applyNumberFormat="1" applyFont="1" applyFill="1" applyBorder="1" applyAlignment="1">
      <alignment horizontal="center" vertical="center" shrinkToFit="1"/>
    </xf>
    <xf numFmtId="49" fontId="2" fillId="0" borderId="5" xfId="2" applyNumberFormat="1" applyFont="1" applyFill="1" applyBorder="1" applyAlignment="1">
      <alignment horizontal="center" vertical="center" shrinkToFit="1"/>
    </xf>
    <xf numFmtId="49" fontId="2" fillId="0" borderId="6" xfId="2" applyNumberFormat="1" applyFont="1" applyFill="1" applyBorder="1" applyAlignment="1">
      <alignment horizontal="center" vertical="center" shrinkToFit="1"/>
    </xf>
    <xf numFmtId="0" fontId="10" fillId="0" borderId="5" xfId="2" applyFont="1" applyFill="1" applyBorder="1" applyAlignment="1">
      <alignment vertical="center" shrinkToFit="1"/>
    </xf>
    <xf numFmtId="0" fontId="10" fillId="0" borderId="7" xfId="2" applyFont="1" applyFill="1" applyBorder="1" applyAlignment="1">
      <alignment vertical="center" shrinkToFit="1"/>
    </xf>
    <xf numFmtId="0" fontId="10" fillId="0" borderId="6" xfId="2" applyFont="1" applyFill="1" applyBorder="1" applyAlignment="1">
      <alignment vertical="center" shrinkToFit="1"/>
    </xf>
    <xf numFmtId="0" fontId="12" fillId="4" borderId="2" xfId="2" applyFont="1" applyFill="1" applyBorder="1" applyAlignment="1">
      <alignment horizontal="left" vertical="center" shrinkToFit="1"/>
    </xf>
    <xf numFmtId="49" fontId="10" fillId="4" borderId="5" xfId="2" applyNumberFormat="1" applyFont="1" applyFill="1" applyBorder="1" applyAlignment="1">
      <alignment horizontal="center" vertical="center" shrinkToFit="1"/>
    </xf>
    <xf numFmtId="0" fontId="10" fillId="0" borderId="6" xfId="2" applyFont="1" applyFill="1" applyBorder="1" applyAlignment="1">
      <alignment shrinkToFit="1"/>
    </xf>
    <xf numFmtId="49" fontId="2" fillId="7" borderId="5" xfId="2" applyNumberFormat="1" applyFont="1" applyFill="1" applyBorder="1" applyAlignment="1">
      <alignment horizontal="center" vertical="center" shrinkToFit="1"/>
    </xf>
    <xf numFmtId="49" fontId="2" fillId="7" borderId="7" xfId="2" applyNumberFormat="1" applyFont="1" applyFill="1" applyBorder="1" applyAlignment="1">
      <alignment horizontal="center" vertical="center" shrinkToFit="1"/>
    </xf>
    <xf numFmtId="49" fontId="2" fillId="7" borderId="6" xfId="2" applyNumberFormat="1" applyFont="1" applyFill="1" applyBorder="1" applyAlignment="1">
      <alignment horizontal="center" vertical="center" shrinkToFit="1"/>
    </xf>
    <xf numFmtId="49" fontId="2" fillId="0" borderId="2" xfId="2" applyNumberFormat="1" applyFont="1" applyFill="1" applyBorder="1" applyAlignment="1">
      <alignment horizontal="left" vertical="center" shrinkToFit="1"/>
    </xf>
    <xf numFmtId="49" fontId="2" fillId="0" borderId="2" xfId="2" applyNumberFormat="1" applyFont="1" applyFill="1" applyBorder="1" applyAlignment="1">
      <alignment horizontal="center" vertical="center" shrinkToFit="1"/>
    </xf>
    <xf numFmtId="0" fontId="12" fillId="4" borderId="2" xfId="2" applyFont="1" applyFill="1" applyBorder="1" applyAlignment="1">
      <alignment horizontal="left" vertical="center" wrapText="1" shrinkToFit="1"/>
    </xf>
    <xf numFmtId="164" fontId="12" fillId="4" borderId="2" xfId="2" applyNumberFormat="1" applyFont="1" applyFill="1" applyBorder="1" applyAlignment="1">
      <alignment horizontal="center" vertical="center" shrinkToFit="1"/>
    </xf>
    <xf numFmtId="0" fontId="12" fillId="4" borderId="2" xfId="2" applyNumberFormat="1" applyFont="1" applyFill="1" applyBorder="1" applyAlignment="1">
      <alignment horizontal="center" vertical="center" shrinkToFit="1"/>
    </xf>
    <xf numFmtId="164" fontId="2" fillId="2" borderId="2" xfId="2" applyNumberFormat="1" applyFont="1" applyFill="1" applyBorder="1" applyAlignment="1">
      <alignment horizontal="center" vertical="center" shrinkToFit="1"/>
    </xf>
    <xf numFmtId="164" fontId="2" fillId="2" borderId="2" xfId="2" applyNumberFormat="1" applyFont="1" applyFill="1" applyBorder="1" applyAlignment="1">
      <alignment horizontal="center"/>
    </xf>
    <xf numFmtId="0" fontId="10" fillId="0" borderId="0" xfId="2" applyFont="1" applyFill="1" applyAlignment="1">
      <alignment vertical="center"/>
    </xf>
    <xf numFmtId="0" fontId="14" fillId="0" borderId="8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1" fontId="10" fillId="8" borderId="2" xfId="2" applyNumberFormat="1" applyFont="1" applyFill="1" applyBorder="1" applyAlignment="1">
      <alignment horizontal="center" vertical="center" shrinkToFit="1"/>
    </xf>
    <xf numFmtId="1" fontId="10" fillId="8" borderId="2" xfId="2" applyNumberFormat="1" applyFont="1" applyFill="1" applyBorder="1" applyAlignment="1">
      <alignment horizontal="left" vertical="center" shrinkToFit="1"/>
    </xf>
    <xf numFmtId="0" fontId="10" fillId="8" borderId="2" xfId="2" applyFont="1" applyFill="1" applyBorder="1" applyAlignment="1">
      <alignment horizontal="center" vertical="center" shrinkToFit="1"/>
    </xf>
    <xf numFmtId="0" fontId="10" fillId="8" borderId="2" xfId="2" applyFont="1" applyFill="1" applyBorder="1"/>
    <xf numFmtId="49" fontId="10" fillId="8" borderId="2" xfId="2" applyNumberFormat="1" applyFont="1" applyFill="1" applyBorder="1" applyAlignment="1">
      <alignment horizontal="center" vertical="center" shrinkToFit="1"/>
    </xf>
    <xf numFmtId="0" fontId="10" fillId="8" borderId="2" xfId="2" applyFont="1" applyFill="1" applyBorder="1" applyAlignment="1">
      <alignment horizontal="left" vertical="center" shrinkToFit="1"/>
    </xf>
    <xf numFmtId="164" fontId="10" fillId="8" borderId="2" xfId="2" applyNumberFormat="1" applyFont="1" applyFill="1" applyBorder="1" applyAlignment="1">
      <alignment horizontal="center" vertical="center" shrinkToFit="1"/>
    </xf>
    <xf numFmtId="0" fontId="10" fillId="8" borderId="2" xfId="2" applyFont="1" applyFill="1" applyBorder="1" applyAlignment="1">
      <alignment shrinkToFit="1"/>
    </xf>
    <xf numFmtId="0" fontId="10" fillId="8" borderId="2" xfId="2" applyFont="1" applyFill="1" applyBorder="1" applyAlignment="1">
      <alignment horizontal="left" vertical="center" wrapText="1" shrinkToFit="1"/>
    </xf>
    <xf numFmtId="0" fontId="10" fillId="8" borderId="2" xfId="2" applyNumberFormat="1" applyFont="1" applyFill="1" applyBorder="1" applyAlignment="1">
      <alignment horizontal="center" vertical="center" shrinkToFit="1"/>
    </xf>
    <xf numFmtId="0" fontId="2" fillId="0" borderId="0" xfId="2" applyFont="1" applyFill="1"/>
    <xf numFmtId="0" fontId="16" fillId="0" borderId="0" xfId="2" applyFont="1" applyFill="1" applyAlignment="1">
      <alignment horizontal="left" vertical="center" wrapText="1"/>
    </xf>
  </cellXfs>
  <cellStyles count="3">
    <cellStyle name="Normal" xfId="0" builtinId="0"/>
    <cellStyle name="Normal 2" xfId="2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abSelected="1" workbookViewId="0">
      <selection activeCell="K18" sqref="K18"/>
    </sheetView>
  </sheetViews>
  <sheetFormatPr defaultRowHeight="12.75" x14ac:dyDescent="0.2"/>
  <cols>
    <col min="1" max="1" width="9.140625" style="4"/>
    <col min="2" max="2" width="39.42578125" style="4" customWidth="1"/>
    <col min="3" max="3" width="6.28515625" style="4" customWidth="1"/>
    <col min="4" max="4" width="7.5703125" style="4" customWidth="1"/>
    <col min="5" max="5" width="7.140625" style="4" customWidth="1"/>
    <col min="6" max="6" width="6.42578125" style="4" customWidth="1"/>
    <col min="7" max="7" width="7" style="4" customWidth="1"/>
    <col min="8" max="8" width="8.7109375" style="3" customWidth="1"/>
    <col min="9" max="9" width="11.7109375" style="4" bestFit="1" customWidth="1"/>
    <col min="10" max="10" width="6.42578125" style="4" bestFit="1" customWidth="1"/>
    <col min="11" max="11" width="31.42578125" style="4" bestFit="1" customWidth="1"/>
    <col min="12" max="16" width="3" style="4" customWidth="1"/>
    <col min="17" max="257" width="9.140625" style="4"/>
    <col min="258" max="258" width="39.42578125" style="4" customWidth="1"/>
    <col min="259" max="259" width="6.28515625" style="4" customWidth="1"/>
    <col min="260" max="260" width="7.5703125" style="4" customWidth="1"/>
    <col min="261" max="261" width="7.140625" style="4" customWidth="1"/>
    <col min="262" max="262" width="6.42578125" style="4" customWidth="1"/>
    <col min="263" max="263" width="7" style="4" customWidth="1"/>
    <col min="264" max="264" width="8.7109375" style="4" customWidth="1"/>
    <col min="265" max="265" width="11.7109375" style="4" bestFit="1" customWidth="1"/>
    <col min="266" max="266" width="6.42578125" style="4" bestFit="1" customWidth="1"/>
    <col min="267" max="267" width="31.42578125" style="4" bestFit="1" customWidth="1"/>
    <col min="268" max="272" width="3" style="4" customWidth="1"/>
    <col min="273" max="513" width="9.140625" style="4"/>
    <col min="514" max="514" width="39.42578125" style="4" customWidth="1"/>
    <col min="515" max="515" width="6.28515625" style="4" customWidth="1"/>
    <col min="516" max="516" width="7.5703125" style="4" customWidth="1"/>
    <col min="517" max="517" width="7.140625" style="4" customWidth="1"/>
    <col min="518" max="518" width="6.42578125" style="4" customWidth="1"/>
    <col min="519" max="519" width="7" style="4" customWidth="1"/>
    <col min="520" max="520" width="8.7109375" style="4" customWidth="1"/>
    <col min="521" max="521" width="11.7109375" style="4" bestFit="1" customWidth="1"/>
    <col min="522" max="522" width="6.42578125" style="4" bestFit="1" customWidth="1"/>
    <col min="523" max="523" width="31.42578125" style="4" bestFit="1" customWidth="1"/>
    <col min="524" max="528" width="3" style="4" customWidth="1"/>
    <col min="529" max="769" width="9.140625" style="4"/>
    <col min="770" max="770" width="39.42578125" style="4" customWidth="1"/>
    <col min="771" max="771" width="6.28515625" style="4" customWidth="1"/>
    <col min="772" max="772" width="7.5703125" style="4" customWidth="1"/>
    <col min="773" max="773" width="7.140625" style="4" customWidth="1"/>
    <col min="774" max="774" width="6.42578125" style="4" customWidth="1"/>
    <col min="775" max="775" width="7" style="4" customWidth="1"/>
    <col min="776" max="776" width="8.7109375" style="4" customWidth="1"/>
    <col min="777" max="777" width="11.7109375" style="4" bestFit="1" customWidth="1"/>
    <col min="778" max="778" width="6.42578125" style="4" bestFit="1" customWidth="1"/>
    <col min="779" max="779" width="31.42578125" style="4" bestFit="1" customWidth="1"/>
    <col min="780" max="784" width="3" style="4" customWidth="1"/>
    <col min="785" max="1025" width="9.140625" style="4"/>
    <col min="1026" max="1026" width="39.42578125" style="4" customWidth="1"/>
    <col min="1027" max="1027" width="6.28515625" style="4" customWidth="1"/>
    <col min="1028" max="1028" width="7.5703125" style="4" customWidth="1"/>
    <col min="1029" max="1029" width="7.140625" style="4" customWidth="1"/>
    <col min="1030" max="1030" width="6.42578125" style="4" customWidth="1"/>
    <col min="1031" max="1031" width="7" style="4" customWidth="1"/>
    <col min="1032" max="1032" width="8.7109375" style="4" customWidth="1"/>
    <col min="1033" max="1033" width="11.7109375" style="4" bestFit="1" customWidth="1"/>
    <col min="1034" max="1034" width="6.42578125" style="4" bestFit="1" customWidth="1"/>
    <col min="1035" max="1035" width="31.42578125" style="4" bestFit="1" customWidth="1"/>
    <col min="1036" max="1040" width="3" style="4" customWidth="1"/>
    <col min="1041" max="1281" width="9.140625" style="4"/>
    <col min="1282" max="1282" width="39.42578125" style="4" customWidth="1"/>
    <col min="1283" max="1283" width="6.28515625" style="4" customWidth="1"/>
    <col min="1284" max="1284" width="7.5703125" style="4" customWidth="1"/>
    <col min="1285" max="1285" width="7.140625" style="4" customWidth="1"/>
    <col min="1286" max="1286" width="6.42578125" style="4" customWidth="1"/>
    <col min="1287" max="1287" width="7" style="4" customWidth="1"/>
    <col min="1288" max="1288" width="8.7109375" style="4" customWidth="1"/>
    <col min="1289" max="1289" width="11.7109375" style="4" bestFit="1" customWidth="1"/>
    <col min="1290" max="1290" width="6.42578125" style="4" bestFit="1" customWidth="1"/>
    <col min="1291" max="1291" width="31.42578125" style="4" bestFit="1" customWidth="1"/>
    <col min="1292" max="1296" width="3" style="4" customWidth="1"/>
    <col min="1297" max="1537" width="9.140625" style="4"/>
    <col min="1538" max="1538" width="39.42578125" style="4" customWidth="1"/>
    <col min="1539" max="1539" width="6.28515625" style="4" customWidth="1"/>
    <col min="1540" max="1540" width="7.5703125" style="4" customWidth="1"/>
    <col min="1541" max="1541" width="7.140625" style="4" customWidth="1"/>
    <col min="1542" max="1542" width="6.42578125" style="4" customWidth="1"/>
    <col min="1543" max="1543" width="7" style="4" customWidth="1"/>
    <col min="1544" max="1544" width="8.7109375" style="4" customWidth="1"/>
    <col min="1545" max="1545" width="11.7109375" style="4" bestFit="1" customWidth="1"/>
    <col min="1546" max="1546" width="6.42578125" style="4" bestFit="1" customWidth="1"/>
    <col min="1547" max="1547" width="31.42578125" style="4" bestFit="1" customWidth="1"/>
    <col min="1548" max="1552" width="3" style="4" customWidth="1"/>
    <col min="1553" max="1793" width="9.140625" style="4"/>
    <col min="1794" max="1794" width="39.42578125" style="4" customWidth="1"/>
    <col min="1795" max="1795" width="6.28515625" style="4" customWidth="1"/>
    <col min="1796" max="1796" width="7.5703125" style="4" customWidth="1"/>
    <col min="1797" max="1797" width="7.140625" style="4" customWidth="1"/>
    <col min="1798" max="1798" width="6.42578125" style="4" customWidth="1"/>
    <col min="1799" max="1799" width="7" style="4" customWidth="1"/>
    <col min="1800" max="1800" width="8.7109375" style="4" customWidth="1"/>
    <col min="1801" max="1801" width="11.7109375" style="4" bestFit="1" customWidth="1"/>
    <col min="1802" max="1802" width="6.42578125" style="4" bestFit="1" customWidth="1"/>
    <col min="1803" max="1803" width="31.42578125" style="4" bestFit="1" customWidth="1"/>
    <col min="1804" max="1808" width="3" style="4" customWidth="1"/>
    <col min="1809" max="2049" width="9.140625" style="4"/>
    <col min="2050" max="2050" width="39.42578125" style="4" customWidth="1"/>
    <col min="2051" max="2051" width="6.28515625" style="4" customWidth="1"/>
    <col min="2052" max="2052" width="7.5703125" style="4" customWidth="1"/>
    <col min="2053" max="2053" width="7.140625" style="4" customWidth="1"/>
    <col min="2054" max="2054" width="6.42578125" style="4" customWidth="1"/>
    <col min="2055" max="2055" width="7" style="4" customWidth="1"/>
    <col min="2056" max="2056" width="8.7109375" style="4" customWidth="1"/>
    <col min="2057" max="2057" width="11.7109375" style="4" bestFit="1" customWidth="1"/>
    <col min="2058" max="2058" width="6.42578125" style="4" bestFit="1" customWidth="1"/>
    <col min="2059" max="2059" width="31.42578125" style="4" bestFit="1" customWidth="1"/>
    <col min="2060" max="2064" width="3" style="4" customWidth="1"/>
    <col min="2065" max="2305" width="9.140625" style="4"/>
    <col min="2306" max="2306" width="39.42578125" style="4" customWidth="1"/>
    <col min="2307" max="2307" width="6.28515625" style="4" customWidth="1"/>
    <col min="2308" max="2308" width="7.5703125" style="4" customWidth="1"/>
    <col min="2309" max="2309" width="7.140625" style="4" customWidth="1"/>
    <col min="2310" max="2310" width="6.42578125" style="4" customWidth="1"/>
    <col min="2311" max="2311" width="7" style="4" customWidth="1"/>
    <col min="2312" max="2312" width="8.7109375" style="4" customWidth="1"/>
    <col min="2313" max="2313" width="11.7109375" style="4" bestFit="1" customWidth="1"/>
    <col min="2314" max="2314" width="6.42578125" style="4" bestFit="1" customWidth="1"/>
    <col min="2315" max="2315" width="31.42578125" style="4" bestFit="1" customWidth="1"/>
    <col min="2316" max="2320" width="3" style="4" customWidth="1"/>
    <col min="2321" max="2561" width="9.140625" style="4"/>
    <col min="2562" max="2562" width="39.42578125" style="4" customWidth="1"/>
    <col min="2563" max="2563" width="6.28515625" style="4" customWidth="1"/>
    <col min="2564" max="2564" width="7.5703125" style="4" customWidth="1"/>
    <col min="2565" max="2565" width="7.140625" style="4" customWidth="1"/>
    <col min="2566" max="2566" width="6.42578125" style="4" customWidth="1"/>
    <col min="2567" max="2567" width="7" style="4" customWidth="1"/>
    <col min="2568" max="2568" width="8.7109375" style="4" customWidth="1"/>
    <col min="2569" max="2569" width="11.7109375" style="4" bestFit="1" customWidth="1"/>
    <col min="2570" max="2570" width="6.42578125" style="4" bestFit="1" customWidth="1"/>
    <col min="2571" max="2571" width="31.42578125" style="4" bestFit="1" customWidth="1"/>
    <col min="2572" max="2576" width="3" style="4" customWidth="1"/>
    <col min="2577" max="2817" width="9.140625" style="4"/>
    <col min="2818" max="2818" width="39.42578125" style="4" customWidth="1"/>
    <col min="2819" max="2819" width="6.28515625" style="4" customWidth="1"/>
    <col min="2820" max="2820" width="7.5703125" style="4" customWidth="1"/>
    <col min="2821" max="2821" width="7.140625" style="4" customWidth="1"/>
    <col min="2822" max="2822" width="6.42578125" style="4" customWidth="1"/>
    <col min="2823" max="2823" width="7" style="4" customWidth="1"/>
    <col min="2824" max="2824" width="8.7109375" style="4" customWidth="1"/>
    <col min="2825" max="2825" width="11.7109375" style="4" bestFit="1" customWidth="1"/>
    <col min="2826" max="2826" width="6.42578125" style="4" bestFit="1" customWidth="1"/>
    <col min="2827" max="2827" width="31.42578125" style="4" bestFit="1" customWidth="1"/>
    <col min="2828" max="2832" width="3" style="4" customWidth="1"/>
    <col min="2833" max="3073" width="9.140625" style="4"/>
    <col min="3074" max="3074" width="39.42578125" style="4" customWidth="1"/>
    <col min="3075" max="3075" width="6.28515625" style="4" customWidth="1"/>
    <col min="3076" max="3076" width="7.5703125" style="4" customWidth="1"/>
    <col min="3077" max="3077" width="7.140625" style="4" customWidth="1"/>
    <col min="3078" max="3078" width="6.42578125" style="4" customWidth="1"/>
    <col min="3079" max="3079" width="7" style="4" customWidth="1"/>
    <col min="3080" max="3080" width="8.7109375" style="4" customWidth="1"/>
    <col min="3081" max="3081" width="11.7109375" style="4" bestFit="1" customWidth="1"/>
    <col min="3082" max="3082" width="6.42578125" style="4" bestFit="1" customWidth="1"/>
    <col min="3083" max="3083" width="31.42578125" style="4" bestFit="1" customWidth="1"/>
    <col min="3084" max="3088" width="3" style="4" customWidth="1"/>
    <col min="3089" max="3329" width="9.140625" style="4"/>
    <col min="3330" max="3330" width="39.42578125" style="4" customWidth="1"/>
    <col min="3331" max="3331" width="6.28515625" style="4" customWidth="1"/>
    <col min="3332" max="3332" width="7.5703125" style="4" customWidth="1"/>
    <col min="3333" max="3333" width="7.140625" style="4" customWidth="1"/>
    <col min="3334" max="3334" width="6.42578125" style="4" customWidth="1"/>
    <col min="3335" max="3335" width="7" style="4" customWidth="1"/>
    <col min="3336" max="3336" width="8.7109375" style="4" customWidth="1"/>
    <col min="3337" max="3337" width="11.7109375" style="4" bestFit="1" customWidth="1"/>
    <col min="3338" max="3338" width="6.42578125" style="4" bestFit="1" customWidth="1"/>
    <col min="3339" max="3339" width="31.42578125" style="4" bestFit="1" customWidth="1"/>
    <col min="3340" max="3344" width="3" style="4" customWidth="1"/>
    <col min="3345" max="3585" width="9.140625" style="4"/>
    <col min="3586" max="3586" width="39.42578125" style="4" customWidth="1"/>
    <col min="3587" max="3587" width="6.28515625" style="4" customWidth="1"/>
    <col min="3588" max="3588" width="7.5703125" style="4" customWidth="1"/>
    <col min="3589" max="3589" width="7.140625" style="4" customWidth="1"/>
    <col min="3590" max="3590" width="6.42578125" style="4" customWidth="1"/>
    <col min="3591" max="3591" width="7" style="4" customWidth="1"/>
    <col min="3592" max="3592" width="8.7109375" style="4" customWidth="1"/>
    <col min="3593" max="3593" width="11.7109375" style="4" bestFit="1" customWidth="1"/>
    <col min="3594" max="3594" width="6.42578125" style="4" bestFit="1" customWidth="1"/>
    <col min="3595" max="3595" width="31.42578125" style="4" bestFit="1" customWidth="1"/>
    <col min="3596" max="3600" width="3" style="4" customWidth="1"/>
    <col min="3601" max="3841" width="9.140625" style="4"/>
    <col min="3842" max="3842" width="39.42578125" style="4" customWidth="1"/>
    <col min="3843" max="3843" width="6.28515625" style="4" customWidth="1"/>
    <col min="3844" max="3844" width="7.5703125" style="4" customWidth="1"/>
    <col min="3845" max="3845" width="7.140625" style="4" customWidth="1"/>
    <col min="3846" max="3846" width="6.42578125" style="4" customWidth="1"/>
    <col min="3847" max="3847" width="7" style="4" customWidth="1"/>
    <col min="3848" max="3848" width="8.7109375" style="4" customWidth="1"/>
    <col min="3849" max="3849" width="11.7109375" style="4" bestFit="1" customWidth="1"/>
    <col min="3850" max="3850" width="6.42578125" style="4" bestFit="1" customWidth="1"/>
    <col min="3851" max="3851" width="31.42578125" style="4" bestFit="1" customWidth="1"/>
    <col min="3852" max="3856" width="3" style="4" customWidth="1"/>
    <col min="3857" max="4097" width="9.140625" style="4"/>
    <col min="4098" max="4098" width="39.42578125" style="4" customWidth="1"/>
    <col min="4099" max="4099" width="6.28515625" style="4" customWidth="1"/>
    <col min="4100" max="4100" width="7.5703125" style="4" customWidth="1"/>
    <col min="4101" max="4101" width="7.140625" style="4" customWidth="1"/>
    <col min="4102" max="4102" width="6.42578125" style="4" customWidth="1"/>
    <col min="4103" max="4103" width="7" style="4" customWidth="1"/>
    <col min="4104" max="4104" width="8.7109375" style="4" customWidth="1"/>
    <col min="4105" max="4105" width="11.7109375" style="4" bestFit="1" customWidth="1"/>
    <col min="4106" max="4106" width="6.42578125" style="4" bestFit="1" customWidth="1"/>
    <col min="4107" max="4107" width="31.42578125" style="4" bestFit="1" customWidth="1"/>
    <col min="4108" max="4112" width="3" style="4" customWidth="1"/>
    <col min="4113" max="4353" width="9.140625" style="4"/>
    <col min="4354" max="4354" width="39.42578125" style="4" customWidth="1"/>
    <col min="4355" max="4355" width="6.28515625" style="4" customWidth="1"/>
    <col min="4356" max="4356" width="7.5703125" style="4" customWidth="1"/>
    <col min="4357" max="4357" width="7.140625" style="4" customWidth="1"/>
    <col min="4358" max="4358" width="6.42578125" style="4" customWidth="1"/>
    <col min="4359" max="4359" width="7" style="4" customWidth="1"/>
    <col min="4360" max="4360" width="8.7109375" style="4" customWidth="1"/>
    <col min="4361" max="4361" width="11.7109375" style="4" bestFit="1" customWidth="1"/>
    <col min="4362" max="4362" width="6.42578125" style="4" bestFit="1" customWidth="1"/>
    <col min="4363" max="4363" width="31.42578125" style="4" bestFit="1" customWidth="1"/>
    <col min="4364" max="4368" width="3" style="4" customWidth="1"/>
    <col min="4369" max="4609" width="9.140625" style="4"/>
    <col min="4610" max="4610" width="39.42578125" style="4" customWidth="1"/>
    <col min="4611" max="4611" width="6.28515625" style="4" customWidth="1"/>
    <col min="4612" max="4612" width="7.5703125" style="4" customWidth="1"/>
    <col min="4613" max="4613" width="7.140625" style="4" customWidth="1"/>
    <col min="4614" max="4614" width="6.42578125" style="4" customWidth="1"/>
    <col min="4615" max="4615" width="7" style="4" customWidth="1"/>
    <col min="4616" max="4616" width="8.7109375" style="4" customWidth="1"/>
    <col min="4617" max="4617" width="11.7109375" style="4" bestFit="1" customWidth="1"/>
    <col min="4618" max="4618" width="6.42578125" style="4" bestFit="1" customWidth="1"/>
    <col min="4619" max="4619" width="31.42578125" style="4" bestFit="1" customWidth="1"/>
    <col min="4620" max="4624" width="3" style="4" customWidth="1"/>
    <col min="4625" max="4865" width="9.140625" style="4"/>
    <col min="4866" max="4866" width="39.42578125" style="4" customWidth="1"/>
    <col min="4867" max="4867" width="6.28515625" style="4" customWidth="1"/>
    <col min="4868" max="4868" width="7.5703125" style="4" customWidth="1"/>
    <col min="4869" max="4869" width="7.140625" style="4" customWidth="1"/>
    <col min="4870" max="4870" width="6.42578125" style="4" customWidth="1"/>
    <col min="4871" max="4871" width="7" style="4" customWidth="1"/>
    <col min="4872" max="4872" width="8.7109375" style="4" customWidth="1"/>
    <col min="4873" max="4873" width="11.7109375" style="4" bestFit="1" customWidth="1"/>
    <col min="4874" max="4874" width="6.42578125" style="4" bestFit="1" customWidth="1"/>
    <col min="4875" max="4875" width="31.42578125" style="4" bestFit="1" customWidth="1"/>
    <col min="4876" max="4880" width="3" style="4" customWidth="1"/>
    <col min="4881" max="5121" width="9.140625" style="4"/>
    <col min="5122" max="5122" width="39.42578125" style="4" customWidth="1"/>
    <col min="5123" max="5123" width="6.28515625" style="4" customWidth="1"/>
    <col min="5124" max="5124" width="7.5703125" style="4" customWidth="1"/>
    <col min="5125" max="5125" width="7.140625" style="4" customWidth="1"/>
    <col min="5126" max="5126" width="6.42578125" style="4" customWidth="1"/>
    <col min="5127" max="5127" width="7" style="4" customWidth="1"/>
    <col min="5128" max="5128" width="8.7109375" style="4" customWidth="1"/>
    <col min="5129" max="5129" width="11.7109375" style="4" bestFit="1" customWidth="1"/>
    <col min="5130" max="5130" width="6.42578125" style="4" bestFit="1" customWidth="1"/>
    <col min="5131" max="5131" width="31.42578125" style="4" bestFit="1" customWidth="1"/>
    <col min="5132" max="5136" width="3" style="4" customWidth="1"/>
    <col min="5137" max="5377" width="9.140625" style="4"/>
    <col min="5378" max="5378" width="39.42578125" style="4" customWidth="1"/>
    <col min="5379" max="5379" width="6.28515625" style="4" customWidth="1"/>
    <col min="5380" max="5380" width="7.5703125" style="4" customWidth="1"/>
    <col min="5381" max="5381" width="7.140625" style="4" customWidth="1"/>
    <col min="5382" max="5382" width="6.42578125" style="4" customWidth="1"/>
    <col min="5383" max="5383" width="7" style="4" customWidth="1"/>
    <col min="5384" max="5384" width="8.7109375" style="4" customWidth="1"/>
    <col min="5385" max="5385" width="11.7109375" style="4" bestFit="1" customWidth="1"/>
    <col min="5386" max="5386" width="6.42578125" style="4" bestFit="1" customWidth="1"/>
    <col min="5387" max="5387" width="31.42578125" style="4" bestFit="1" customWidth="1"/>
    <col min="5388" max="5392" width="3" style="4" customWidth="1"/>
    <col min="5393" max="5633" width="9.140625" style="4"/>
    <col min="5634" max="5634" width="39.42578125" style="4" customWidth="1"/>
    <col min="5635" max="5635" width="6.28515625" style="4" customWidth="1"/>
    <col min="5636" max="5636" width="7.5703125" style="4" customWidth="1"/>
    <col min="5637" max="5637" width="7.140625" style="4" customWidth="1"/>
    <col min="5638" max="5638" width="6.42578125" style="4" customWidth="1"/>
    <col min="5639" max="5639" width="7" style="4" customWidth="1"/>
    <col min="5640" max="5640" width="8.7109375" style="4" customWidth="1"/>
    <col min="5641" max="5641" width="11.7109375" style="4" bestFit="1" customWidth="1"/>
    <col min="5642" max="5642" width="6.42578125" style="4" bestFit="1" customWidth="1"/>
    <col min="5643" max="5643" width="31.42578125" style="4" bestFit="1" customWidth="1"/>
    <col min="5644" max="5648" width="3" style="4" customWidth="1"/>
    <col min="5649" max="5889" width="9.140625" style="4"/>
    <col min="5890" max="5890" width="39.42578125" style="4" customWidth="1"/>
    <col min="5891" max="5891" width="6.28515625" style="4" customWidth="1"/>
    <col min="5892" max="5892" width="7.5703125" style="4" customWidth="1"/>
    <col min="5893" max="5893" width="7.140625" style="4" customWidth="1"/>
    <col min="5894" max="5894" width="6.42578125" style="4" customWidth="1"/>
    <col min="5895" max="5895" width="7" style="4" customWidth="1"/>
    <col min="5896" max="5896" width="8.7109375" style="4" customWidth="1"/>
    <col min="5897" max="5897" width="11.7109375" style="4" bestFit="1" customWidth="1"/>
    <col min="5898" max="5898" width="6.42578125" style="4" bestFit="1" customWidth="1"/>
    <col min="5899" max="5899" width="31.42578125" style="4" bestFit="1" customWidth="1"/>
    <col min="5900" max="5904" width="3" style="4" customWidth="1"/>
    <col min="5905" max="6145" width="9.140625" style="4"/>
    <col min="6146" max="6146" width="39.42578125" style="4" customWidth="1"/>
    <col min="6147" max="6147" width="6.28515625" style="4" customWidth="1"/>
    <col min="6148" max="6148" width="7.5703125" style="4" customWidth="1"/>
    <col min="6149" max="6149" width="7.140625" style="4" customWidth="1"/>
    <col min="6150" max="6150" width="6.42578125" style="4" customWidth="1"/>
    <col min="6151" max="6151" width="7" style="4" customWidth="1"/>
    <col min="6152" max="6152" width="8.7109375" style="4" customWidth="1"/>
    <col min="6153" max="6153" width="11.7109375" style="4" bestFit="1" customWidth="1"/>
    <col min="6154" max="6154" width="6.42578125" style="4" bestFit="1" customWidth="1"/>
    <col min="6155" max="6155" width="31.42578125" style="4" bestFit="1" customWidth="1"/>
    <col min="6156" max="6160" width="3" style="4" customWidth="1"/>
    <col min="6161" max="6401" width="9.140625" style="4"/>
    <col min="6402" max="6402" width="39.42578125" style="4" customWidth="1"/>
    <col min="6403" max="6403" width="6.28515625" style="4" customWidth="1"/>
    <col min="6404" max="6404" width="7.5703125" style="4" customWidth="1"/>
    <col min="6405" max="6405" width="7.140625" style="4" customWidth="1"/>
    <col min="6406" max="6406" width="6.42578125" style="4" customWidth="1"/>
    <col min="6407" max="6407" width="7" style="4" customWidth="1"/>
    <col min="6408" max="6408" width="8.7109375" style="4" customWidth="1"/>
    <col min="6409" max="6409" width="11.7109375" style="4" bestFit="1" customWidth="1"/>
    <col min="6410" max="6410" width="6.42578125" style="4" bestFit="1" customWidth="1"/>
    <col min="6411" max="6411" width="31.42578125" style="4" bestFit="1" customWidth="1"/>
    <col min="6412" max="6416" width="3" style="4" customWidth="1"/>
    <col min="6417" max="6657" width="9.140625" style="4"/>
    <col min="6658" max="6658" width="39.42578125" style="4" customWidth="1"/>
    <col min="6659" max="6659" width="6.28515625" style="4" customWidth="1"/>
    <col min="6660" max="6660" width="7.5703125" style="4" customWidth="1"/>
    <col min="6661" max="6661" width="7.140625" style="4" customWidth="1"/>
    <col min="6662" max="6662" width="6.42578125" style="4" customWidth="1"/>
    <col min="6663" max="6663" width="7" style="4" customWidth="1"/>
    <col min="6664" max="6664" width="8.7109375" style="4" customWidth="1"/>
    <col min="6665" max="6665" width="11.7109375" style="4" bestFit="1" customWidth="1"/>
    <col min="6666" max="6666" width="6.42578125" style="4" bestFit="1" customWidth="1"/>
    <col min="6667" max="6667" width="31.42578125" style="4" bestFit="1" customWidth="1"/>
    <col min="6668" max="6672" width="3" style="4" customWidth="1"/>
    <col min="6673" max="6913" width="9.140625" style="4"/>
    <col min="6914" max="6914" width="39.42578125" style="4" customWidth="1"/>
    <col min="6915" max="6915" width="6.28515625" style="4" customWidth="1"/>
    <col min="6916" max="6916" width="7.5703125" style="4" customWidth="1"/>
    <col min="6917" max="6917" width="7.140625" style="4" customWidth="1"/>
    <col min="6918" max="6918" width="6.42578125" style="4" customWidth="1"/>
    <col min="6919" max="6919" width="7" style="4" customWidth="1"/>
    <col min="6920" max="6920" width="8.7109375" style="4" customWidth="1"/>
    <col min="6921" max="6921" width="11.7109375" style="4" bestFit="1" customWidth="1"/>
    <col min="6922" max="6922" width="6.42578125" style="4" bestFit="1" customWidth="1"/>
    <col min="6923" max="6923" width="31.42578125" style="4" bestFit="1" customWidth="1"/>
    <col min="6924" max="6928" width="3" style="4" customWidth="1"/>
    <col min="6929" max="7169" width="9.140625" style="4"/>
    <col min="7170" max="7170" width="39.42578125" style="4" customWidth="1"/>
    <col min="7171" max="7171" width="6.28515625" style="4" customWidth="1"/>
    <col min="7172" max="7172" width="7.5703125" style="4" customWidth="1"/>
    <col min="7173" max="7173" width="7.140625" style="4" customWidth="1"/>
    <col min="7174" max="7174" width="6.42578125" style="4" customWidth="1"/>
    <col min="7175" max="7175" width="7" style="4" customWidth="1"/>
    <col min="7176" max="7176" width="8.7109375" style="4" customWidth="1"/>
    <col min="7177" max="7177" width="11.7109375" style="4" bestFit="1" customWidth="1"/>
    <col min="7178" max="7178" width="6.42578125" style="4" bestFit="1" customWidth="1"/>
    <col min="7179" max="7179" width="31.42578125" style="4" bestFit="1" customWidth="1"/>
    <col min="7180" max="7184" width="3" style="4" customWidth="1"/>
    <col min="7185" max="7425" width="9.140625" style="4"/>
    <col min="7426" max="7426" width="39.42578125" style="4" customWidth="1"/>
    <col min="7427" max="7427" width="6.28515625" style="4" customWidth="1"/>
    <col min="7428" max="7428" width="7.5703125" style="4" customWidth="1"/>
    <col min="7429" max="7429" width="7.140625" style="4" customWidth="1"/>
    <col min="7430" max="7430" width="6.42578125" style="4" customWidth="1"/>
    <col min="7431" max="7431" width="7" style="4" customWidth="1"/>
    <col min="7432" max="7432" width="8.7109375" style="4" customWidth="1"/>
    <col min="7433" max="7433" width="11.7109375" style="4" bestFit="1" customWidth="1"/>
    <col min="7434" max="7434" width="6.42578125" style="4" bestFit="1" customWidth="1"/>
    <col min="7435" max="7435" width="31.42578125" style="4" bestFit="1" customWidth="1"/>
    <col min="7436" max="7440" width="3" style="4" customWidth="1"/>
    <col min="7441" max="7681" width="9.140625" style="4"/>
    <col min="7682" max="7682" width="39.42578125" style="4" customWidth="1"/>
    <col min="7683" max="7683" width="6.28515625" style="4" customWidth="1"/>
    <col min="7684" max="7684" width="7.5703125" style="4" customWidth="1"/>
    <col min="7685" max="7685" width="7.140625" style="4" customWidth="1"/>
    <col min="7686" max="7686" width="6.42578125" style="4" customWidth="1"/>
    <col min="7687" max="7687" width="7" style="4" customWidth="1"/>
    <col min="7688" max="7688" width="8.7109375" style="4" customWidth="1"/>
    <col min="7689" max="7689" width="11.7109375" style="4" bestFit="1" customWidth="1"/>
    <col min="7690" max="7690" width="6.42578125" style="4" bestFit="1" customWidth="1"/>
    <col min="7691" max="7691" width="31.42578125" style="4" bestFit="1" customWidth="1"/>
    <col min="7692" max="7696" width="3" style="4" customWidth="1"/>
    <col min="7697" max="7937" width="9.140625" style="4"/>
    <col min="7938" max="7938" width="39.42578125" style="4" customWidth="1"/>
    <col min="7939" max="7939" width="6.28515625" style="4" customWidth="1"/>
    <col min="7940" max="7940" width="7.5703125" style="4" customWidth="1"/>
    <col min="7941" max="7941" width="7.140625" style="4" customWidth="1"/>
    <col min="7942" max="7942" width="6.42578125" style="4" customWidth="1"/>
    <col min="7943" max="7943" width="7" style="4" customWidth="1"/>
    <col min="7944" max="7944" width="8.7109375" style="4" customWidth="1"/>
    <col min="7945" max="7945" width="11.7109375" style="4" bestFit="1" customWidth="1"/>
    <col min="7946" max="7946" width="6.42578125" style="4" bestFit="1" customWidth="1"/>
    <col min="7947" max="7947" width="31.42578125" style="4" bestFit="1" customWidth="1"/>
    <col min="7948" max="7952" width="3" style="4" customWidth="1"/>
    <col min="7953" max="8193" width="9.140625" style="4"/>
    <col min="8194" max="8194" width="39.42578125" style="4" customWidth="1"/>
    <col min="8195" max="8195" width="6.28515625" style="4" customWidth="1"/>
    <col min="8196" max="8196" width="7.5703125" style="4" customWidth="1"/>
    <col min="8197" max="8197" width="7.140625" style="4" customWidth="1"/>
    <col min="8198" max="8198" width="6.42578125" style="4" customWidth="1"/>
    <col min="8199" max="8199" width="7" style="4" customWidth="1"/>
    <col min="8200" max="8200" width="8.7109375" style="4" customWidth="1"/>
    <col min="8201" max="8201" width="11.7109375" style="4" bestFit="1" customWidth="1"/>
    <col min="8202" max="8202" width="6.42578125" style="4" bestFit="1" customWidth="1"/>
    <col min="8203" max="8203" width="31.42578125" style="4" bestFit="1" customWidth="1"/>
    <col min="8204" max="8208" width="3" style="4" customWidth="1"/>
    <col min="8209" max="8449" width="9.140625" style="4"/>
    <col min="8450" max="8450" width="39.42578125" style="4" customWidth="1"/>
    <col min="8451" max="8451" width="6.28515625" style="4" customWidth="1"/>
    <col min="8452" max="8452" width="7.5703125" style="4" customWidth="1"/>
    <col min="8453" max="8453" width="7.140625" style="4" customWidth="1"/>
    <col min="8454" max="8454" width="6.42578125" style="4" customWidth="1"/>
    <col min="8455" max="8455" width="7" style="4" customWidth="1"/>
    <col min="8456" max="8456" width="8.7109375" style="4" customWidth="1"/>
    <col min="8457" max="8457" width="11.7109375" style="4" bestFit="1" customWidth="1"/>
    <col min="8458" max="8458" width="6.42578125" style="4" bestFit="1" customWidth="1"/>
    <col min="8459" max="8459" width="31.42578125" style="4" bestFit="1" customWidth="1"/>
    <col min="8460" max="8464" width="3" style="4" customWidth="1"/>
    <col min="8465" max="8705" width="9.140625" style="4"/>
    <col min="8706" max="8706" width="39.42578125" style="4" customWidth="1"/>
    <col min="8707" max="8707" width="6.28515625" style="4" customWidth="1"/>
    <col min="8708" max="8708" width="7.5703125" style="4" customWidth="1"/>
    <col min="8709" max="8709" width="7.140625" style="4" customWidth="1"/>
    <col min="8710" max="8710" width="6.42578125" style="4" customWidth="1"/>
    <col min="8711" max="8711" width="7" style="4" customWidth="1"/>
    <col min="8712" max="8712" width="8.7109375" style="4" customWidth="1"/>
    <col min="8713" max="8713" width="11.7109375" style="4" bestFit="1" customWidth="1"/>
    <col min="8714" max="8714" width="6.42578125" style="4" bestFit="1" customWidth="1"/>
    <col min="8715" max="8715" width="31.42578125" style="4" bestFit="1" customWidth="1"/>
    <col min="8716" max="8720" width="3" style="4" customWidth="1"/>
    <col min="8721" max="8961" width="9.140625" style="4"/>
    <col min="8962" max="8962" width="39.42578125" style="4" customWidth="1"/>
    <col min="8963" max="8963" width="6.28515625" style="4" customWidth="1"/>
    <col min="8964" max="8964" width="7.5703125" style="4" customWidth="1"/>
    <col min="8965" max="8965" width="7.140625" style="4" customWidth="1"/>
    <col min="8966" max="8966" width="6.42578125" style="4" customWidth="1"/>
    <col min="8967" max="8967" width="7" style="4" customWidth="1"/>
    <col min="8968" max="8968" width="8.7109375" style="4" customWidth="1"/>
    <col min="8969" max="8969" width="11.7109375" style="4" bestFit="1" customWidth="1"/>
    <col min="8970" max="8970" width="6.42578125" style="4" bestFit="1" customWidth="1"/>
    <col min="8971" max="8971" width="31.42578125" style="4" bestFit="1" customWidth="1"/>
    <col min="8972" max="8976" width="3" style="4" customWidth="1"/>
    <col min="8977" max="9217" width="9.140625" style="4"/>
    <col min="9218" max="9218" width="39.42578125" style="4" customWidth="1"/>
    <col min="9219" max="9219" width="6.28515625" style="4" customWidth="1"/>
    <col min="9220" max="9220" width="7.5703125" style="4" customWidth="1"/>
    <col min="9221" max="9221" width="7.140625" style="4" customWidth="1"/>
    <col min="9222" max="9222" width="6.42578125" style="4" customWidth="1"/>
    <col min="9223" max="9223" width="7" style="4" customWidth="1"/>
    <col min="9224" max="9224" width="8.7109375" style="4" customWidth="1"/>
    <col min="9225" max="9225" width="11.7109375" style="4" bestFit="1" customWidth="1"/>
    <col min="9226" max="9226" width="6.42578125" style="4" bestFit="1" customWidth="1"/>
    <col min="9227" max="9227" width="31.42578125" style="4" bestFit="1" customWidth="1"/>
    <col min="9228" max="9232" width="3" style="4" customWidth="1"/>
    <col min="9233" max="9473" width="9.140625" style="4"/>
    <col min="9474" max="9474" width="39.42578125" style="4" customWidth="1"/>
    <col min="9475" max="9475" width="6.28515625" style="4" customWidth="1"/>
    <col min="9476" max="9476" width="7.5703125" style="4" customWidth="1"/>
    <col min="9477" max="9477" width="7.140625" style="4" customWidth="1"/>
    <col min="9478" max="9478" width="6.42578125" style="4" customWidth="1"/>
    <col min="9479" max="9479" width="7" style="4" customWidth="1"/>
    <col min="9480" max="9480" width="8.7109375" style="4" customWidth="1"/>
    <col min="9481" max="9481" width="11.7109375" style="4" bestFit="1" customWidth="1"/>
    <col min="9482" max="9482" width="6.42578125" style="4" bestFit="1" customWidth="1"/>
    <col min="9483" max="9483" width="31.42578125" style="4" bestFit="1" customWidth="1"/>
    <col min="9484" max="9488" width="3" style="4" customWidth="1"/>
    <col min="9489" max="9729" width="9.140625" style="4"/>
    <col min="9730" max="9730" width="39.42578125" style="4" customWidth="1"/>
    <col min="9731" max="9731" width="6.28515625" style="4" customWidth="1"/>
    <col min="9732" max="9732" width="7.5703125" style="4" customWidth="1"/>
    <col min="9733" max="9733" width="7.140625" style="4" customWidth="1"/>
    <col min="9734" max="9734" width="6.42578125" style="4" customWidth="1"/>
    <col min="9735" max="9735" width="7" style="4" customWidth="1"/>
    <col min="9736" max="9736" width="8.7109375" style="4" customWidth="1"/>
    <col min="9737" max="9737" width="11.7109375" style="4" bestFit="1" customWidth="1"/>
    <col min="9738" max="9738" width="6.42578125" style="4" bestFit="1" customWidth="1"/>
    <col min="9739" max="9739" width="31.42578125" style="4" bestFit="1" customWidth="1"/>
    <col min="9740" max="9744" width="3" style="4" customWidth="1"/>
    <col min="9745" max="9985" width="9.140625" style="4"/>
    <col min="9986" max="9986" width="39.42578125" style="4" customWidth="1"/>
    <col min="9987" max="9987" width="6.28515625" style="4" customWidth="1"/>
    <col min="9988" max="9988" width="7.5703125" style="4" customWidth="1"/>
    <col min="9989" max="9989" width="7.140625" style="4" customWidth="1"/>
    <col min="9990" max="9990" width="6.42578125" style="4" customWidth="1"/>
    <col min="9991" max="9991" width="7" style="4" customWidth="1"/>
    <col min="9992" max="9992" width="8.7109375" style="4" customWidth="1"/>
    <col min="9993" max="9993" width="11.7109375" style="4" bestFit="1" customWidth="1"/>
    <col min="9994" max="9994" width="6.42578125" style="4" bestFit="1" customWidth="1"/>
    <col min="9995" max="9995" width="31.42578125" style="4" bestFit="1" customWidth="1"/>
    <col min="9996" max="10000" width="3" style="4" customWidth="1"/>
    <col min="10001" max="10241" width="9.140625" style="4"/>
    <col min="10242" max="10242" width="39.42578125" style="4" customWidth="1"/>
    <col min="10243" max="10243" width="6.28515625" style="4" customWidth="1"/>
    <col min="10244" max="10244" width="7.5703125" style="4" customWidth="1"/>
    <col min="10245" max="10245" width="7.140625" style="4" customWidth="1"/>
    <col min="10246" max="10246" width="6.42578125" style="4" customWidth="1"/>
    <col min="10247" max="10247" width="7" style="4" customWidth="1"/>
    <col min="10248" max="10248" width="8.7109375" style="4" customWidth="1"/>
    <col min="10249" max="10249" width="11.7109375" style="4" bestFit="1" customWidth="1"/>
    <col min="10250" max="10250" width="6.42578125" style="4" bestFit="1" customWidth="1"/>
    <col min="10251" max="10251" width="31.42578125" style="4" bestFit="1" customWidth="1"/>
    <col min="10252" max="10256" width="3" style="4" customWidth="1"/>
    <col min="10257" max="10497" width="9.140625" style="4"/>
    <col min="10498" max="10498" width="39.42578125" style="4" customWidth="1"/>
    <col min="10499" max="10499" width="6.28515625" style="4" customWidth="1"/>
    <col min="10500" max="10500" width="7.5703125" style="4" customWidth="1"/>
    <col min="10501" max="10501" width="7.140625" style="4" customWidth="1"/>
    <col min="10502" max="10502" width="6.42578125" style="4" customWidth="1"/>
    <col min="10503" max="10503" width="7" style="4" customWidth="1"/>
    <col min="10504" max="10504" width="8.7109375" style="4" customWidth="1"/>
    <col min="10505" max="10505" width="11.7109375" style="4" bestFit="1" customWidth="1"/>
    <col min="10506" max="10506" width="6.42578125" style="4" bestFit="1" customWidth="1"/>
    <col min="10507" max="10507" width="31.42578125" style="4" bestFit="1" customWidth="1"/>
    <col min="10508" max="10512" width="3" style="4" customWidth="1"/>
    <col min="10513" max="10753" width="9.140625" style="4"/>
    <col min="10754" max="10754" width="39.42578125" style="4" customWidth="1"/>
    <col min="10755" max="10755" width="6.28515625" style="4" customWidth="1"/>
    <col min="10756" max="10756" width="7.5703125" style="4" customWidth="1"/>
    <col min="10757" max="10757" width="7.140625" style="4" customWidth="1"/>
    <col min="10758" max="10758" width="6.42578125" style="4" customWidth="1"/>
    <col min="10759" max="10759" width="7" style="4" customWidth="1"/>
    <col min="10760" max="10760" width="8.7109375" style="4" customWidth="1"/>
    <col min="10761" max="10761" width="11.7109375" style="4" bestFit="1" customWidth="1"/>
    <col min="10762" max="10762" width="6.42578125" style="4" bestFit="1" customWidth="1"/>
    <col min="10763" max="10763" width="31.42578125" style="4" bestFit="1" customWidth="1"/>
    <col min="10764" max="10768" width="3" style="4" customWidth="1"/>
    <col min="10769" max="11009" width="9.140625" style="4"/>
    <col min="11010" max="11010" width="39.42578125" style="4" customWidth="1"/>
    <col min="11011" max="11011" width="6.28515625" style="4" customWidth="1"/>
    <col min="11012" max="11012" width="7.5703125" style="4" customWidth="1"/>
    <col min="11013" max="11013" width="7.140625" style="4" customWidth="1"/>
    <col min="11014" max="11014" width="6.42578125" style="4" customWidth="1"/>
    <col min="11015" max="11015" width="7" style="4" customWidth="1"/>
    <col min="11016" max="11016" width="8.7109375" style="4" customWidth="1"/>
    <col min="11017" max="11017" width="11.7109375" style="4" bestFit="1" customWidth="1"/>
    <col min="11018" max="11018" width="6.42578125" style="4" bestFit="1" customWidth="1"/>
    <col min="11019" max="11019" width="31.42578125" style="4" bestFit="1" customWidth="1"/>
    <col min="11020" max="11024" width="3" style="4" customWidth="1"/>
    <col min="11025" max="11265" width="9.140625" style="4"/>
    <col min="11266" max="11266" width="39.42578125" style="4" customWidth="1"/>
    <col min="11267" max="11267" width="6.28515625" style="4" customWidth="1"/>
    <col min="11268" max="11268" width="7.5703125" style="4" customWidth="1"/>
    <col min="11269" max="11269" width="7.140625" style="4" customWidth="1"/>
    <col min="11270" max="11270" width="6.42578125" style="4" customWidth="1"/>
    <col min="11271" max="11271" width="7" style="4" customWidth="1"/>
    <col min="11272" max="11272" width="8.7109375" style="4" customWidth="1"/>
    <col min="11273" max="11273" width="11.7109375" style="4" bestFit="1" customWidth="1"/>
    <col min="11274" max="11274" width="6.42578125" style="4" bestFit="1" customWidth="1"/>
    <col min="11275" max="11275" width="31.42578125" style="4" bestFit="1" customWidth="1"/>
    <col min="11276" max="11280" width="3" style="4" customWidth="1"/>
    <col min="11281" max="11521" width="9.140625" style="4"/>
    <col min="11522" max="11522" width="39.42578125" style="4" customWidth="1"/>
    <col min="11523" max="11523" width="6.28515625" style="4" customWidth="1"/>
    <col min="11524" max="11524" width="7.5703125" style="4" customWidth="1"/>
    <col min="11525" max="11525" width="7.140625" style="4" customWidth="1"/>
    <col min="11526" max="11526" width="6.42578125" style="4" customWidth="1"/>
    <col min="11527" max="11527" width="7" style="4" customWidth="1"/>
    <col min="11528" max="11528" width="8.7109375" style="4" customWidth="1"/>
    <col min="11529" max="11529" width="11.7109375" style="4" bestFit="1" customWidth="1"/>
    <col min="11530" max="11530" width="6.42578125" style="4" bestFit="1" customWidth="1"/>
    <col min="11531" max="11531" width="31.42578125" style="4" bestFit="1" customWidth="1"/>
    <col min="11532" max="11536" width="3" style="4" customWidth="1"/>
    <col min="11537" max="11777" width="9.140625" style="4"/>
    <col min="11778" max="11778" width="39.42578125" style="4" customWidth="1"/>
    <col min="11779" max="11779" width="6.28515625" style="4" customWidth="1"/>
    <col min="11780" max="11780" width="7.5703125" style="4" customWidth="1"/>
    <col min="11781" max="11781" width="7.140625" style="4" customWidth="1"/>
    <col min="11782" max="11782" width="6.42578125" style="4" customWidth="1"/>
    <col min="11783" max="11783" width="7" style="4" customWidth="1"/>
    <col min="11784" max="11784" width="8.7109375" style="4" customWidth="1"/>
    <col min="11785" max="11785" width="11.7109375" style="4" bestFit="1" customWidth="1"/>
    <col min="11786" max="11786" width="6.42578125" style="4" bestFit="1" customWidth="1"/>
    <col min="11787" max="11787" width="31.42578125" style="4" bestFit="1" customWidth="1"/>
    <col min="11788" max="11792" width="3" style="4" customWidth="1"/>
    <col min="11793" max="12033" width="9.140625" style="4"/>
    <col min="12034" max="12034" width="39.42578125" style="4" customWidth="1"/>
    <col min="12035" max="12035" width="6.28515625" style="4" customWidth="1"/>
    <col min="12036" max="12036" width="7.5703125" style="4" customWidth="1"/>
    <col min="12037" max="12037" width="7.140625" style="4" customWidth="1"/>
    <col min="12038" max="12038" width="6.42578125" style="4" customWidth="1"/>
    <col min="12039" max="12039" width="7" style="4" customWidth="1"/>
    <col min="12040" max="12040" width="8.7109375" style="4" customWidth="1"/>
    <col min="12041" max="12041" width="11.7109375" style="4" bestFit="1" customWidth="1"/>
    <col min="12042" max="12042" width="6.42578125" style="4" bestFit="1" customWidth="1"/>
    <col min="12043" max="12043" width="31.42578125" style="4" bestFit="1" customWidth="1"/>
    <col min="12044" max="12048" width="3" style="4" customWidth="1"/>
    <col min="12049" max="12289" width="9.140625" style="4"/>
    <col min="12290" max="12290" width="39.42578125" style="4" customWidth="1"/>
    <col min="12291" max="12291" width="6.28515625" style="4" customWidth="1"/>
    <col min="12292" max="12292" width="7.5703125" style="4" customWidth="1"/>
    <col min="12293" max="12293" width="7.140625" style="4" customWidth="1"/>
    <col min="12294" max="12294" width="6.42578125" style="4" customWidth="1"/>
    <col min="12295" max="12295" width="7" style="4" customWidth="1"/>
    <col min="12296" max="12296" width="8.7109375" style="4" customWidth="1"/>
    <col min="12297" max="12297" width="11.7109375" style="4" bestFit="1" customWidth="1"/>
    <col min="12298" max="12298" width="6.42578125" style="4" bestFit="1" customWidth="1"/>
    <col min="12299" max="12299" width="31.42578125" style="4" bestFit="1" customWidth="1"/>
    <col min="12300" max="12304" width="3" style="4" customWidth="1"/>
    <col min="12305" max="12545" width="9.140625" style="4"/>
    <col min="12546" max="12546" width="39.42578125" style="4" customWidth="1"/>
    <col min="12547" max="12547" width="6.28515625" style="4" customWidth="1"/>
    <col min="12548" max="12548" width="7.5703125" style="4" customWidth="1"/>
    <col min="12549" max="12549" width="7.140625" style="4" customWidth="1"/>
    <col min="12550" max="12550" width="6.42578125" style="4" customWidth="1"/>
    <col min="12551" max="12551" width="7" style="4" customWidth="1"/>
    <col min="12552" max="12552" width="8.7109375" style="4" customWidth="1"/>
    <col min="12553" max="12553" width="11.7109375" style="4" bestFit="1" customWidth="1"/>
    <col min="12554" max="12554" width="6.42578125" style="4" bestFit="1" customWidth="1"/>
    <col min="12555" max="12555" width="31.42578125" style="4" bestFit="1" customWidth="1"/>
    <col min="12556" max="12560" width="3" style="4" customWidth="1"/>
    <col min="12561" max="12801" width="9.140625" style="4"/>
    <col min="12802" max="12802" width="39.42578125" style="4" customWidth="1"/>
    <col min="12803" max="12803" width="6.28515625" style="4" customWidth="1"/>
    <col min="12804" max="12804" width="7.5703125" style="4" customWidth="1"/>
    <col min="12805" max="12805" width="7.140625" style="4" customWidth="1"/>
    <col min="12806" max="12806" width="6.42578125" style="4" customWidth="1"/>
    <col min="12807" max="12807" width="7" style="4" customWidth="1"/>
    <col min="12808" max="12808" width="8.7109375" style="4" customWidth="1"/>
    <col min="12809" max="12809" width="11.7109375" style="4" bestFit="1" customWidth="1"/>
    <col min="12810" max="12810" width="6.42578125" style="4" bestFit="1" customWidth="1"/>
    <col min="12811" max="12811" width="31.42578125" style="4" bestFit="1" customWidth="1"/>
    <col min="12812" max="12816" width="3" style="4" customWidth="1"/>
    <col min="12817" max="13057" width="9.140625" style="4"/>
    <col min="13058" max="13058" width="39.42578125" style="4" customWidth="1"/>
    <col min="13059" max="13059" width="6.28515625" style="4" customWidth="1"/>
    <col min="13060" max="13060" width="7.5703125" style="4" customWidth="1"/>
    <col min="13061" max="13061" width="7.140625" style="4" customWidth="1"/>
    <col min="13062" max="13062" width="6.42578125" style="4" customWidth="1"/>
    <col min="13063" max="13063" width="7" style="4" customWidth="1"/>
    <col min="13064" max="13064" width="8.7109375" style="4" customWidth="1"/>
    <col min="13065" max="13065" width="11.7109375" style="4" bestFit="1" customWidth="1"/>
    <col min="13066" max="13066" width="6.42578125" style="4" bestFit="1" customWidth="1"/>
    <col min="13067" max="13067" width="31.42578125" style="4" bestFit="1" customWidth="1"/>
    <col min="13068" max="13072" width="3" style="4" customWidth="1"/>
    <col min="13073" max="13313" width="9.140625" style="4"/>
    <col min="13314" max="13314" width="39.42578125" style="4" customWidth="1"/>
    <col min="13315" max="13315" width="6.28515625" style="4" customWidth="1"/>
    <col min="13316" max="13316" width="7.5703125" style="4" customWidth="1"/>
    <col min="13317" max="13317" width="7.140625" style="4" customWidth="1"/>
    <col min="13318" max="13318" width="6.42578125" style="4" customWidth="1"/>
    <col min="13319" max="13319" width="7" style="4" customWidth="1"/>
    <col min="13320" max="13320" width="8.7109375" style="4" customWidth="1"/>
    <col min="13321" max="13321" width="11.7109375" style="4" bestFit="1" customWidth="1"/>
    <col min="13322" max="13322" width="6.42578125" style="4" bestFit="1" customWidth="1"/>
    <col min="13323" max="13323" width="31.42578125" style="4" bestFit="1" customWidth="1"/>
    <col min="13324" max="13328" width="3" style="4" customWidth="1"/>
    <col min="13329" max="13569" width="9.140625" style="4"/>
    <col min="13570" max="13570" width="39.42578125" style="4" customWidth="1"/>
    <col min="13571" max="13571" width="6.28515625" style="4" customWidth="1"/>
    <col min="13572" max="13572" width="7.5703125" style="4" customWidth="1"/>
    <col min="13573" max="13573" width="7.140625" style="4" customWidth="1"/>
    <col min="13574" max="13574" width="6.42578125" style="4" customWidth="1"/>
    <col min="13575" max="13575" width="7" style="4" customWidth="1"/>
    <col min="13576" max="13576" width="8.7109375" style="4" customWidth="1"/>
    <col min="13577" max="13577" width="11.7109375" style="4" bestFit="1" customWidth="1"/>
    <col min="13578" max="13578" width="6.42578125" style="4" bestFit="1" customWidth="1"/>
    <col min="13579" max="13579" width="31.42578125" style="4" bestFit="1" customWidth="1"/>
    <col min="13580" max="13584" width="3" style="4" customWidth="1"/>
    <col min="13585" max="13825" width="9.140625" style="4"/>
    <col min="13826" max="13826" width="39.42578125" style="4" customWidth="1"/>
    <col min="13827" max="13827" width="6.28515625" style="4" customWidth="1"/>
    <col min="13828" max="13828" width="7.5703125" style="4" customWidth="1"/>
    <col min="13829" max="13829" width="7.140625" style="4" customWidth="1"/>
    <col min="13830" max="13830" width="6.42578125" style="4" customWidth="1"/>
    <col min="13831" max="13831" width="7" style="4" customWidth="1"/>
    <col min="13832" max="13832" width="8.7109375" style="4" customWidth="1"/>
    <col min="13833" max="13833" width="11.7109375" style="4" bestFit="1" customWidth="1"/>
    <col min="13834" max="13834" width="6.42578125" style="4" bestFit="1" customWidth="1"/>
    <col min="13835" max="13835" width="31.42578125" style="4" bestFit="1" customWidth="1"/>
    <col min="13836" max="13840" width="3" style="4" customWidth="1"/>
    <col min="13841" max="14081" width="9.140625" style="4"/>
    <col min="14082" max="14082" width="39.42578125" style="4" customWidth="1"/>
    <col min="14083" max="14083" width="6.28515625" style="4" customWidth="1"/>
    <col min="14084" max="14084" width="7.5703125" style="4" customWidth="1"/>
    <col min="14085" max="14085" width="7.140625" style="4" customWidth="1"/>
    <col min="14086" max="14086" width="6.42578125" style="4" customWidth="1"/>
    <col min="14087" max="14087" width="7" style="4" customWidth="1"/>
    <col min="14088" max="14088" width="8.7109375" style="4" customWidth="1"/>
    <col min="14089" max="14089" width="11.7109375" style="4" bestFit="1" customWidth="1"/>
    <col min="14090" max="14090" width="6.42578125" style="4" bestFit="1" customWidth="1"/>
    <col min="14091" max="14091" width="31.42578125" style="4" bestFit="1" customWidth="1"/>
    <col min="14092" max="14096" width="3" style="4" customWidth="1"/>
    <col min="14097" max="14337" width="9.140625" style="4"/>
    <col min="14338" max="14338" width="39.42578125" style="4" customWidth="1"/>
    <col min="14339" max="14339" width="6.28515625" style="4" customWidth="1"/>
    <col min="14340" max="14340" width="7.5703125" style="4" customWidth="1"/>
    <col min="14341" max="14341" width="7.140625" style="4" customWidth="1"/>
    <col min="14342" max="14342" width="6.42578125" style="4" customWidth="1"/>
    <col min="14343" max="14343" width="7" style="4" customWidth="1"/>
    <col min="14344" max="14344" width="8.7109375" style="4" customWidth="1"/>
    <col min="14345" max="14345" width="11.7109375" style="4" bestFit="1" customWidth="1"/>
    <col min="14346" max="14346" width="6.42578125" style="4" bestFit="1" customWidth="1"/>
    <col min="14347" max="14347" width="31.42578125" style="4" bestFit="1" customWidth="1"/>
    <col min="14348" max="14352" width="3" style="4" customWidth="1"/>
    <col min="14353" max="14593" width="9.140625" style="4"/>
    <col min="14594" max="14594" width="39.42578125" style="4" customWidth="1"/>
    <col min="14595" max="14595" width="6.28515625" style="4" customWidth="1"/>
    <col min="14596" max="14596" width="7.5703125" style="4" customWidth="1"/>
    <col min="14597" max="14597" width="7.140625" style="4" customWidth="1"/>
    <col min="14598" max="14598" width="6.42578125" style="4" customWidth="1"/>
    <col min="14599" max="14599" width="7" style="4" customWidth="1"/>
    <col min="14600" max="14600" width="8.7109375" style="4" customWidth="1"/>
    <col min="14601" max="14601" width="11.7109375" style="4" bestFit="1" customWidth="1"/>
    <col min="14602" max="14602" width="6.42578125" style="4" bestFit="1" customWidth="1"/>
    <col min="14603" max="14603" width="31.42578125" style="4" bestFit="1" customWidth="1"/>
    <col min="14604" max="14608" width="3" style="4" customWidth="1"/>
    <col min="14609" max="14849" width="9.140625" style="4"/>
    <col min="14850" max="14850" width="39.42578125" style="4" customWidth="1"/>
    <col min="14851" max="14851" width="6.28515625" style="4" customWidth="1"/>
    <col min="14852" max="14852" width="7.5703125" style="4" customWidth="1"/>
    <col min="14853" max="14853" width="7.140625" style="4" customWidth="1"/>
    <col min="14854" max="14854" width="6.42578125" style="4" customWidth="1"/>
    <col min="14855" max="14855" width="7" style="4" customWidth="1"/>
    <col min="14856" max="14856" width="8.7109375" style="4" customWidth="1"/>
    <col min="14857" max="14857" width="11.7109375" style="4" bestFit="1" customWidth="1"/>
    <col min="14858" max="14858" width="6.42578125" style="4" bestFit="1" customWidth="1"/>
    <col min="14859" max="14859" width="31.42578125" style="4" bestFit="1" customWidth="1"/>
    <col min="14860" max="14864" width="3" style="4" customWidth="1"/>
    <col min="14865" max="15105" width="9.140625" style="4"/>
    <col min="15106" max="15106" width="39.42578125" style="4" customWidth="1"/>
    <col min="15107" max="15107" width="6.28515625" style="4" customWidth="1"/>
    <col min="15108" max="15108" width="7.5703125" style="4" customWidth="1"/>
    <col min="15109" max="15109" width="7.140625" style="4" customWidth="1"/>
    <col min="15110" max="15110" width="6.42578125" style="4" customWidth="1"/>
    <col min="15111" max="15111" width="7" style="4" customWidth="1"/>
    <col min="15112" max="15112" width="8.7109375" style="4" customWidth="1"/>
    <col min="15113" max="15113" width="11.7109375" style="4" bestFit="1" customWidth="1"/>
    <col min="15114" max="15114" width="6.42578125" style="4" bestFit="1" customWidth="1"/>
    <col min="15115" max="15115" width="31.42578125" style="4" bestFit="1" customWidth="1"/>
    <col min="15116" max="15120" width="3" style="4" customWidth="1"/>
    <col min="15121" max="15361" width="9.140625" style="4"/>
    <col min="15362" max="15362" width="39.42578125" style="4" customWidth="1"/>
    <col min="15363" max="15363" width="6.28515625" style="4" customWidth="1"/>
    <col min="15364" max="15364" width="7.5703125" style="4" customWidth="1"/>
    <col min="15365" max="15365" width="7.140625" style="4" customWidth="1"/>
    <col min="15366" max="15366" width="6.42578125" style="4" customWidth="1"/>
    <col min="15367" max="15367" width="7" style="4" customWidth="1"/>
    <col min="15368" max="15368" width="8.7109375" style="4" customWidth="1"/>
    <col min="15369" max="15369" width="11.7109375" style="4" bestFit="1" customWidth="1"/>
    <col min="15370" max="15370" width="6.42578125" style="4" bestFit="1" customWidth="1"/>
    <col min="15371" max="15371" width="31.42578125" style="4" bestFit="1" customWidth="1"/>
    <col min="15372" max="15376" width="3" style="4" customWidth="1"/>
    <col min="15377" max="15617" width="9.140625" style="4"/>
    <col min="15618" max="15618" width="39.42578125" style="4" customWidth="1"/>
    <col min="15619" max="15619" width="6.28515625" style="4" customWidth="1"/>
    <col min="15620" max="15620" width="7.5703125" style="4" customWidth="1"/>
    <col min="15621" max="15621" width="7.140625" style="4" customWidth="1"/>
    <col min="15622" max="15622" width="6.42578125" style="4" customWidth="1"/>
    <col min="15623" max="15623" width="7" style="4" customWidth="1"/>
    <col min="15624" max="15624" width="8.7109375" style="4" customWidth="1"/>
    <col min="15625" max="15625" width="11.7109375" style="4" bestFit="1" customWidth="1"/>
    <col min="15626" max="15626" width="6.42578125" style="4" bestFit="1" customWidth="1"/>
    <col min="15627" max="15627" width="31.42578125" style="4" bestFit="1" customWidth="1"/>
    <col min="15628" max="15632" width="3" style="4" customWidth="1"/>
    <col min="15633" max="15873" width="9.140625" style="4"/>
    <col min="15874" max="15874" width="39.42578125" style="4" customWidth="1"/>
    <col min="15875" max="15875" width="6.28515625" style="4" customWidth="1"/>
    <col min="15876" max="15876" width="7.5703125" style="4" customWidth="1"/>
    <col min="15877" max="15877" width="7.140625" style="4" customWidth="1"/>
    <col min="15878" max="15878" width="6.42578125" style="4" customWidth="1"/>
    <col min="15879" max="15879" width="7" style="4" customWidth="1"/>
    <col min="15880" max="15880" width="8.7109375" style="4" customWidth="1"/>
    <col min="15881" max="15881" width="11.7109375" style="4" bestFit="1" customWidth="1"/>
    <col min="15882" max="15882" width="6.42578125" style="4" bestFit="1" customWidth="1"/>
    <col min="15883" max="15883" width="31.42578125" style="4" bestFit="1" customWidth="1"/>
    <col min="15884" max="15888" width="3" style="4" customWidth="1"/>
    <col min="15889" max="16129" width="9.140625" style="4"/>
    <col min="16130" max="16130" width="39.42578125" style="4" customWidth="1"/>
    <col min="16131" max="16131" width="6.28515625" style="4" customWidth="1"/>
    <col min="16132" max="16132" width="7.5703125" style="4" customWidth="1"/>
    <col min="16133" max="16133" width="7.140625" style="4" customWidth="1"/>
    <col min="16134" max="16134" width="6.42578125" style="4" customWidth="1"/>
    <col min="16135" max="16135" width="7" style="4" customWidth="1"/>
    <col min="16136" max="16136" width="8.7109375" style="4" customWidth="1"/>
    <col min="16137" max="16137" width="11.7109375" style="4" bestFit="1" customWidth="1"/>
    <col min="16138" max="16138" width="6.42578125" style="4" bestFit="1" customWidth="1"/>
    <col min="16139" max="16139" width="31.42578125" style="4" bestFit="1" customWidth="1"/>
    <col min="16140" max="16144" width="3" style="4" customWidth="1"/>
    <col min="16145" max="16384" width="9.140625" style="4"/>
  </cols>
  <sheetData>
    <row r="1" spans="1:8" ht="16.5" x14ac:dyDescent="0.2">
      <c r="A1" s="1" t="s">
        <v>0</v>
      </c>
      <c r="B1" s="1"/>
      <c r="C1" s="2"/>
      <c r="D1" s="2"/>
      <c r="E1" s="2"/>
      <c r="F1" s="2"/>
      <c r="G1" s="2"/>
    </row>
    <row r="2" spans="1:8" ht="16.5" x14ac:dyDescent="0.2">
      <c r="A2" s="5" t="s">
        <v>1</v>
      </c>
      <c r="B2" s="5"/>
      <c r="C2" s="2"/>
      <c r="D2" s="2"/>
      <c r="E2" s="2"/>
      <c r="F2" s="2"/>
      <c r="G2" s="2"/>
    </row>
    <row r="3" spans="1:8" ht="8.25" customHeight="1" x14ac:dyDescent="0.2">
      <c r="A3" s="6"/>
      <c r="B3" s="6"/>
      <c r="C3" s="2"/>
      <c r="D3" s="2"/>
      <c r="E3" s="2"/>
      <c r="F3" s="2"/>
      <c r="G3" s="2"/>
    </row>
    <row r="4" spans="1:8" ht="20.25" x14ac:dyDescent="0.3">
      <c r="A4" s="7" t="s">
        <v>2</v>
      </c>
      <c r="B4" s="7"/>
      <c r="C4" s="7"/>
      <c r="D4" s="7"/>
      <c r="E4" s="7"/>
      <c r="F4" s="7"/>
      <c r="G4" s="7"/>
      <c r="H4" s="7"/>
    </row>
    <row r="5" spans="1:8" ht="18.75" x14ac:dyDescent="0.3">
      <c r="A5" s="8" t="s">
        <v>3</v>
      </c>
      <c r="B5" s="8"/>
      <c r="C5" s="8"/>
      <c r="D5" s="8"/>
      <c r="E5" s="8"/>
      <c r="F5" s="8"/>
      <c r="G5" s="8"/>
      <c r="H5" s="8"/>
    </row>
    <row r="6" spans="1:8" ht="16.5" customHeight="1" x14ac:dyDescent="0.2">
      <c r="A6" s="9" t="s">
        <v>4</v>
      </c>
      <c r="B6" s="10" t="s">
        <v>5</v>
      </c>
      <c r="C6" s="11" t="s">
        <v>6</v>
      </c>
      <c r="D6" s="11"/>
      <c r="E6" s="11"/>
      <c r="F6" s="11"/>
      <c r="G6" s="11" t="s">
        <v>7</v>
      </c>
      <c r="H6" s="12" t="s">
        <v>8</v>
      </c>
    </row>
    <row r="7" spans="1:8" ht="21" customHeight="1" x14ac:dyDescent="0.2">
      <c r="A7" s="10"/>
      <c r="B7" s="10"/>
      <c r="C7" s="13" t="s">
        <v>9</v>
      </c>
      <c r="D7" s="13" t="s">
        <v>10</v>
      </c>
      <c r="E7" s="13" t="s">
        <v>11</v>
      </c>
      <c r="F7" s="13" t="s">
        <v>12</v>
      </c>
      <c r="G7" s="11"/>
      <c r="H7" s="14"/>
    </row>
    <row r="8" spans="1:8" ht="15" customHeight="1" x14ac:dyDescent="0.2">
      <c r="A8" s="15"/>
      <c r="B8" s="16" t="s">
        <v>13</v>
      </c>
      <c r="C8" s="17"/>
      <c r="D8" s="17"/>
      <c r="E8" s="17"/>
      <c r="F8" s="17"/>
      <c r="G8" s="18">
        <v>165</v>
      </c>
      <c r="H8" s="15"/>
    </row>
    <row r="9" spans="1:8" ht="15" customHeight="1" x14ac:dyDescent="0.25">
      <c r="A9" s="19" t="s">
        <v>14</v>
      </c>
      <c r="B9" s="20" t="s">
        <v>15</v>
      </c>
      <c r="C9" s="21">
        <v>1</v>
      </c>
      <c r="D9" s="21">
        <v>0</v>
      </c>
      <c r="E9" s="21">
        <v>0</v>
      </c>
      <c r="F9" s="21">
        <v>1</v>
      </c>
      <c r="G9" s="21">
        <f t="shared" ref="G9:G15" si="0">D9*15+E9*45+F9*30</f>
        <v>30</v>
      </c>
      <c r="H9" s="22"/>
    </row>
    <row r="10" spans="1:8" ht="15" customHeight="1" x14ac:dyDescent="0.25">
      <c r="A10" s="19" t="s">
        <v>16</v>
      </c>
      <c r="B10" s="20" t="s">
        <v>17</v>
      </c>
      <c r="C10" s="21">
        <v>2</v>
      </c>
      <c r="D10" s="21">
        <v>1</v>
      </c>
      <c r="E10" s="21">
        <v>0</v>
      </c>
      <c r="F10" s="21">
        <v>1</v>
      </c>
      <c r="G10" s="21">
        <f t="shared" si="0"/>
        <v>45</v>
      </c>
      <c r="H10" s="22"/>
    </row>
    <row r="11" spans="1:8" ht="15" customHeight="1" x14ac:dyDescent="0.25">
      <c r="A11" s="19" t="s">
        <v>18</v>
      </c>
      <c r="B11" s="20" t="s">
        <v>19</v>
      </c>
      <c r="C11" s="21">
        <v>3</v>
      </c>
      <c r="D11" s="21">
        <v>2</v>
      </c>
      <c r="E11" s="21">
        <v>0</v>
      </c>
      <c r="F11" s="21">
        <v>1</v>
      </c>
      <c r="G11" s="21">
        <f t="shared" si="0"/>
        <v>60</v>
      </c>
      <c r="H11" s="22"/>
    </row>
    <row r="12" spans="1:8" ht="15" customHeight="1" x14ac:dyDescent="0.25">
      <c r="A12" s="19" t="s">
        <v>20</v>
      </c>
      <c r="B12" s="20" t="s">
        <v>21</v>
      </c>
      <c r="C12" s="21">
        <v>2</v>
      </c>
      <c r="D12" s="21">
        <v>2</v>
      </c>
      <c r="E12" s="21">
        <v>0</v>
      </c>
      <c r="F12" s="21">
        <v>0</v>
      </c>
      <c r="G12" s="21">
        <f t="shared" si="0"/>
        <v>30</v>
      </c>
      <c r="H12" s="22"/>
    </row>
    <row r="13" spans="1:8" ht="15" customHeight="1" x14ac:dyDescent="0.25">
      <c r="A13" s="19" t="s">
        <v>22</v>
      </c>
      <c r="B13" s="20" t="s">
        <v>23</v>
      </c>
      <c r="C13" s="21">
        <v>2</v>
      </c>
      <c r="D13" s="21">
        <v>1</v>
      </c>
      <c r="E13" s="21">
        <v>0</v>
      </c>
      <c r="F13" s="21">
        <v>1</v>
      </c>
      <c r="G13" s="21">
        <f t="shared" si="0"/>
        <v>45</v>
      </c>
      <c r="H13" s="22"/>
    </row>
    <row r="14" spans="1:8" ht="15" customHeight="1" x14ac:dyDescent="0.25">
      <c r="A14" s="23" t="s">
        <v>24</v>
      </c>
      <c r="B14" s="24" t="s">
        <v>25</v>
      </c>
      <c r="C14" s="25">
        <v>1</v>
      </c>
      <c r="D14" s="21">
        <v>0</v>
      </c>
      <c r="E14" s="25">
        <v>1</v>
      </c>
      <c r="F14" s="21">
        <v>0</v>
      </c>
      <c r="G14" s="21">
        <f t="shared" si="0"/>
        <v>45</v>
      </c>
      <c r="H14" s="22"/>
    </row>
    <row r="15" spans="1:8" ht="15" customHeight="1" x14ac:dyDescent="0.25">
      <c r="A15" s="23" t="s">
        <v>26</v>
      </c>
      <c r="B15" s="24" t="s">
        <v>27</v>
      </c>
      <c r="C15" s="21">
        <v>1</v>
      </c>
      <c r="D15" s="21">
        <v>0</v>
      </c>
      <c r="E15" s="21">
        <v>1</v>
      </c>
      <c r="F15" s="21">
        <v>0</v>
      </c>
      <c r="G15" s="21">
        <f t="shared" si="0"/>
        <v>45</v>
      </c>
      <c r="H15" s="22"/>
    </row>
    <row r="16" spans="1:8" ht="15" customHeight="1" x14ac:dyDescent="0.25">
      <c r="A16" s="26">
        <v>6030</v>
      </c>
      <c r="B16" s="27" t="s">
        <v>28</v>
      </c>
      <c r="C16" s="21">
        <v>2</v>
      </c>
      <c r="D16" s="21">
        <v>2</v>
      </c>
      <c r="E16" s="21">
        <v>0</v>
      </c>
      <c r="F16" s="21">
        <v>0</v>
      </c>
      <c r="G16" s="21">
        <f>(D16*15)+(E16*45)+(F16*30)</f>
        <v>30</v>
      </c>
      <c r="H16" s="22"/>
    </row>
    <row r="17" spans="1:9" ht="15" customHeight="1" x14ac:dyDescent="0.25">
      <c r="A17" s="28" t="s">
        <v>29</v>
      </c>
      <c r="B17" s="28"/>
      <c r="C17" s="29">
        <f>SUM(C9:C16)</f>
        <v>14</v>
      </c>
      <c r="D17" s="29">
        <f>SUM(D9:D16)</f>
        <v>8</v>
      </c>
      <c r="E17" s="29">
        <f>SUM(E9:E16)</f>
        <v>2</v>
      </c>
      <c r="F17" s="29">
        <f>SUM(F9:F16)</f>
        <v>4</v>
      </c>
      <c r="G17" s="29">
        <f>SUM(G9:G16)</f>
        <v>330</v>
      </c>
      <c r="H17" s="30"/>
    </row>
    <row r="18" spans="1:9" ht="15" customHeight="1" x14ac:dyDescent="0.25">
      <c r="A18" s="19">
        <v>11047</v>
      </c>
      <c r="B18" s="20" t="s">
        <v>30</v>
      </c>
      <c r="C18" s="21">
        <v>1</v>
      </c>
      <c r="D18" s="21">
        <v>0</v>
      </c>
      <c r="E18" s="21">
        <v>0</v>
      </c>
      <c r="F18" s="21">
        <v>1</v>
      </c>
      <c r="G18" s="21">
        <f t="shared" ref="G18:G24" si="1">D18*15+E18*45+F18*30</f>
        <v>30</v>
      </c>
      <c r="H18" s="22"/>
    </row>
    <row r="19" spans="1:9" ht="15" customHeight="1" x14ac:dyDescent="0.25">
      <c r="A19" s="19">
        <v>11042</v>
      </c>
      <c r="B19" s="20" t="s">
        <v>31</v>
      </c>
      <c r="C19" s="21">
        <v>2</v>
      </c>
      <c r="D19" s="21">
        <v>1</v>
      </c>
      <c r="E19" s="21">
        <v>1</v>
      </c>
      <c r="F19" s="21">
        <v>0</v>
      </c>
      <c r="G19" s="21">
        <f t="shared" si="1"/>
        <v>60</v>
      </c>
      <c r="H19" s="22"/>
    </row>
    <row r="20" spans="1:9" ht="15" customHeight="1" x14ac:dyDescent="0.25">
      <c r="A20" s="19" t="s">
        <v>32</v>
      </c>
      <c r="B20" s="20" t="s">
        <v>33</v>
      </c>
      <c r="C20" s="21">
        <v>2</v>
      </c>
      <c r="D20" s="21">
        <v>1</v>
      </c>
      <c r="E20" s="21">
        <v>0</v>
      </c>
      <c r="F20" s="21">
        <v>1</v>
      </c>
      <c r="G20" s="21">
        <f t="shared" si="1"/>
        <v>45</v>
      </c>
      <c r="H20" s="22"/>
    </row>
    <row r="21" spans="1:9" ht="15" customHeight="1" x14ac:dyDescent="0.25">
      <c r="A21" s="19" t="s">
        <v>34</v>
      </c>
      <c r="B21" s="20" t="s">
        <v>35</v>
      </c>
      <c r="C21" s="21">
        <v>1</v>
      </c>
      <c r="D21" s="21">
        <v>0</v>
      </c>
      <c r="E21" s="21">
        <v>0</v>
      </c>
      <c r="F21" s="21">
        <v>1</v>
      </c>
      <c r="G21" s="21">
        <f t="shared" si="1"/>
        <v>30</v>
      </c>
      <c r="H21" s="22"/>
    </row>
    <row r="22" spans="1:9" ht="15" customHeight="1" x14ac:dyDescent="0.25">
      <c r="A22" s="19">
        <v>11054</v>
      </c>
      <c r="B22" s="20" t="s">
        <v>36</v>
      </c>
      <c r="C22" s="21">
        <v>3</v>
      </c>
      <c r="D22" s="21">
        <v>2</v>
      </c>
      <c r="E22" s="21">
        <v>1</v>
      </c>
      <c r="F22" s="21">
        <v>0</v>
      </c>
      <c r="G22" s="21">
        <f t="shared" si="1"/>
        <v>75</v>
      </c>
      <c r="H22" s="22"/>
    </row>
    <row r="23" spans="1:9" ht="15" customHeight="1" x14ac:dyDescent="0.25">
      <c r="A23" s="23" t="s">
        <v>37</v>
      </c>
      <c r="B23" s="24" t="s">
        <v>38</v>
      </c>
      <c r="C23" s="21">
        <v>2</v>
      </c>
      <c r="D23" s="21">
        <v>1</v>
      </c>
      <c r="E23" s="21">
        <v>1</v>
      </c>
      <c r="F23" s="21">
        <v>0</v>
      </c>
      <c r="G23" s="21">
        <f t="shared" si="1"/>
        <v>60</v>
      </c>
      <c r="H23" s="22"/>
    </row>
    <row r="24" spans="1:9" ht="15" customHeight="1" x14ac:dyDescent="0.25">
      <c r="A24" s="23" t="s">
        <v>39</v>
      </c>
      <c r="B24" s="22" t="s">
        <v>40</v>
      </c>
      <c r="C24" s="21">
        <v>3</v>
      </c>
      <c r="D24" s="21">
        <v>3</v>
      </c>
      <c r="E24" s="21">
        <v>0</v>
      </c>
      <c r="F24" s="21">
        <v>0</v>
      </c>
      <c r="G24" s="21">
        <f t="shared" si="1"/>
        <v>45</v>
      </c>
      <c r="H24" s="22"/>
    </row>
    <row r="25" spans="1:9" ht="15" customHeight="1" x14ac:dyDescent="0.25">
      <c r="A25" s="23" t="s">
        <v>41</v>
      </c>
      <c r="B25" s="24" t="s">
        <v>42</v>
      </c>
      <c r="C25" s="21">
        <v>2</v>
      </c>
      <c r="D25" s="21">
        <v>2</v>
      </c>
      <c r="E25" s="21">
        <v>0</v>
      </c>
      <c r="F25" s="21">
        <v>0</v>
      </c>
      <c r="G25" s="21">
        <f>(D25*15)+(E25*45)+(F25*30)</f>
        <v>30</v>
      </c>
      <c r="H25" s="22"/>
    </row>
    <row r="26" spans="1:9" ht="15" customHeight="1" x14ac:dyDescent="0.25">
      <c r="A26" s="28" t="s">
        <v>43</v>
      </c>
      <c r="B26" s="28"/>
      <c r="C26" s="29">
        <f>SUM(C18:C25)</f>
        <v>16</v>
      </c>
      <c r="D26" s="29">
        <f>SUM(D18:D25)</f>
        <v>10</v>
      </c>
      <c r="E26" s="29">
        <f>SUM(E18:E25)</f>
        <v>3</v>
      </c>
      <c r="F26" s="29">
        <f>SUM(F18:F25)</f>
        <v>3</v>
      </c>
      <c r="G26" s="29">
        <f>SUM(G18:G25)</f>
        <v>375</v>
      </c>
      <c r="H26" s="30"/>
    </row>
    <row r="27" spans="1:9" ht="15" customHeight="1" x14ac:dyDescent="0.25">
      <c r="A27" s="19">
        <v>11048</v>
      </c>
      <c r="B27" s="20" t="s">
        <v>44</v>
      </c>
      <c r="C27" s="21">
        <v>1</v>
      </c>
      <c r="D27" s="21">
        <v>0</v>
      </c>
      <c r="E27" s="21">
        <v>0</v>
      </c>
      <c r="F27" s="21">
        <v>1</v>
      </c>
      <c r="G27" s="21">
        <f t="shared" ref="G27:G35" si="2">D27*15+E27*45+F27*30</f>
        <v>30</v>
      </c>
      <c r="H27" s="22"/>
    </row>
    <row r="28" spans="1:9" ht="15" customHeight="1" x14ac:dyDescent="0.25">
      <c r="A28" s="19">
        <v>11043</v>
      </c>
      <c r="B28" s="20" t="s">
        <v>45</v>
      </c>
      <c r="C28" s="21">
        <v>2</v>
      </c>
      <c r="D28" s="21">
        <v>1</v>
      </c>
      <c r="E28" s="21">
        <v>1</v>
      </c>
      <c r="F28" s="21">
        <v>0</v>
      </c>
      <c r="G28" s="21">
        <f t="shared" si="2"/>
        <v>60</v>
      </c>
      <c r="H28" s="22"/>
    </row>
    <row r="29" spans="1:9" ht="15" customHeight="1" x14ac:dyDescent="0.25">
      <c r="A29" s="19" t="s">
        <v>46</v>
      </c>
      <c r="B29" s="20" t="s">
        <v>47</v>
      </c>
      <c r="C29" s="21">
        <v>2</v>
      </c>
      <c r="D29" s="21">
        <v>1</v>
      </c>
      <c r="E29" s="21">
        <v>0</v>
      </c>
      <c r="F29" s="21">
        <v>1</v>
      </c>
      <c r="G29" s="21">
        <f t="shared" si="2"/>
        <v>45</v>
      </c>
      <c r="H29" s="22"/>
    </row>
    <row r="30" spans="1:9" ht="15" customHeight="1" x14ac:dyDescent="0.25">
      <c r="A30" s="23" t="s">
        <v>48</v>
      </c>
      <c r="B30" s="24" t="s">
        <v>49</v>
      </c>
      <c r="C30" s="25">
        <v>3</v>
      </c>
      <c r="D30" s="25">
        <v>3</v>
      </c>
      <c r="E30" s="21">
        <v>0</v>
      </c>
      <c r="F30" s="21">
        <v>0</v>
      </c>
      <c r="G30" s="21">
        <f t="shared" si="2"/>
        <v>45</v>
      </c>
      <c r="H30" s="22"/>
    </row>
    <row r="31" spans="1:9" ht="15" customHeight="1" x14ac:dyDescent="0.25">
      <c r="A31" s="23" t="s">
        <v>50</v>
      </c>
      <c r="B31" s="24" t="s">
        <v>51</v>
      </c>
      <c r="C31" s="21">
        <v>1</v>
      </c>
      <c r="D31" s="21">
        <v>0</v>
      </c>
      <c r="E31" s="21">
        <v>1</v>
      </c>
      <c r="F31" s="21">
        <v>0</v>
      </c>
      <c r="G31" s="21">
        <f t="shared" si="2"/>
        <v>45</v>
      </c>
      <c r="H31" s="22"/>
    </row>
    <row r="32" spans="1:9" ht="15" customHeight="1" x14ac:dyDescent="0.25">
      <c r="A32" s="23" t="s">
        <v>52</v>
      </c>
      <c r="B32" s="24" t="s">
        <v>53</v>
      </c>
      <c r="C32" s="21">
        <v>2</v>
      </c>
      <c r="D32" s="21">
        <v>2</v>
      </c>
      <c r="E32" s="21">
        <v>0</v>
      </c>
      <c r="F32" s="21">
        <v>0</v>
      </c>
      <c r="G32" s="21">
        <f t="shared" si="2"/>
        <v>30</v>
      </c>
      <c r="H32" s="22"/>
      <c r="I32" s="4" t="s">
        <v>54</v>
      </c>
    </row>
    <row r="33" spans="1:9" ht="15" customHeight="1" x14ac:dyDescent="0.25">
      <c r="A33" s="21">
        <v>6232</v>
      </c>
      <c r="B33" s="24" t="s">
        <v>55</v>
      </c>
      <c r="C33" s="21">
        <v>2</v>
      </c>
      <c r="D33" s="21">
        <v>2</v>
      </c>
      <c r="E33" s="21">
        <v>0</v>
      </c>
      <c r="F33" s="21">
        <v>0</v>
      </c>
      <c r="G33" s="21">
        <f t="shared" si="2"/>
        <v>30</v>
      </c>
      <c r="H33" s="22"/>
      <c r="I33" s="4" t="s">
        <v>56</v>
      </c>
    </row>
    <row r="34" spans="1:9" ht="15" customHeight="1" x14ac:dyDescent="0.25">
      <c r="A34" s="23" t="s">
        <v>57</v>
      </c>
      <c r="B34" s="24" t="s">
        <v>58</v>
      </c>
      <c r="C34" s="21">
        <v>2</v>
      </c>
      <c r="D34" s="21">
        <v>1</v>
      </c>
      <c r="E34" s="21">
        <v>0</v>
      </c>
      <c r="F34" s="21">
        <v>1</v>
      </c>
      <c r="G34" s="21">
        <f t="shared" si="2"/>
        <v>45</v>
      </c>
      <c r="H34" s="22"/>
      <c r="I34" s="4" t="s">
        <v>56</v>
      </c>
    </row>
    <row r="35" spans="1:9" s="35" customFormat="1" ht="16.5" x14ac:dyDescent="0.25">
      <c r="A35" s="31">
        <v>6271</v>
      </c>
      <c r="B35" s="32" t="s">
        <v>59</v>
      </c>
      <c r="C35" s="33">
        <v>2</v>
      </c>
      <c r="D35" s="33">
        <v>2</v>
      </c>
      <c r="E35" s="33">
        <v>0</v>
      </c>
      <c r="F35" s="33">
        <v>0</v>
      </c>
      <c r="G35" s="33">
        <f t="shared" si="2"/>
        <v>30</v>
      </c>
      <c r="H35" s="34"/>
      <c r="I35" s="4" t="s">
        <v>60</v>
      </c>
    </row>
    <row r="36" spans="1:9" ht="15" customHeight="1" x14ac:dyDescent="0.25">
      <c r="A36" s="28" t="s">
        <v>61</v>
      </c>
      <c r="B36" s="28"/>
      <c r="C36" s="29">
        <f>SUM(C27:C35)</f>
        <v>17</v>
      </c>
      <c r="D36" s="29">
        <f>SUM(D27:D35)</f>
        <v>12</v>
      </c>
      <c r="E36" s="29">
        <f>SUM(E27:E35)</f>
        <v>2</v>
      </c>
      <c r="F36" s="29">
        <f>SUM(F27:F35)</f>
        <v>3</v>
      </c>
      <c r="G36" s="29">
        <f>SUM(G27:G35)</f>
        <v>360</v>
      </c>
      <c r="H36" s="30"/>
    </row>
    <row r="37" spans="1:9" ht="15" customHeight="1" x14ac:dyDescent="0.25">
      <c r="A37" s="36" t="s">
        <v>62</v>
      </c>
      <c r="B37" s="37" t="s">
        <v>63</v>
      </c>
      <c r="C37" s="38">
        <v>5</v>
      </c>
      <c r="D37" s="38">
        <v>4</v>
      </c>
      <c r="E37" s="38">
        <v>0</v>
      </c>
      <c r="F37" s="38">
        <v>1</v>
      </c>
      <c r="G37" s="38">
        <f t="shared" ref="G37:G42" si="3">D37*15+E37*45+F37*30</f>
        <v>90</v>
      </c>
      <c r="H37" s="39"/>
    </row>
    <row r="38" spans="1:9" ht="15" customHeight="1" x14ac:dyDescent="0.25">
      <c r="A38" s="36">
        <v>11044</v>
      </c>
      <c r="B38" s="40" t="s">
        <v>64</v>
      </c>
      <c r="C38" s="38">
        <v>3</v>
      </c>
      <c r="D38" s="38">
        <v>2</v>
      </c>
      <c r="E38" s="38">
        <v>0</v>
      </c>
      <c r="F38" s="38">
        <v>1</v>
      </c>
      <c r="G38" s="38">
        <f t="shared" si="3"/>
        <v>60</v>
      </c>
      <c r="H38" s="39"/>
    </row>
    <row r="39" spans="1:9" ht="15" customHeight="1" x14ac:dyDescent="0.25">
      <c r="A39" s="36" t="s">
        <v>65</v>
      </c>
      <c r="B39" s="41" t="s">
        <v>66</v>
      </c>
      <c r="C39" s="38">
        <v>2</v>
      </c>
      <c r="D39" s="38">
        <v>2</v>
      </c>
      <c r="E39" s="38">
        <v>0</v>
      </c>
      <c r="F39" s="38">
        <v>0</v>
      </c>
      <c r="G39" s="38">
        <f t="shared" si="3"/>
        <v>30</v>
      </c>
      <c r="H39" s="39"/>
    </row>
    <row r="40" spans="1:9" ht="15" customHeight="1" x14ac:dyDescent="0.25">
      <c r="A40" s="36" t="s">
        <v>67</v>
      </c>
      <c r="B40" s="39" t="s">
        <v>68</v>
      </c>
      <c r="C40" s="42">
        <v>2</v>
      </c>
      <c r="D40" s="42">
        <v>1</v>
      </c>
      <c r="E40" s="38">
        <v>0</v>
      </c>
      <c r="F40" s="42">
        <v>1</v>
      </c>
      <c r="G40" s="38">
        <f t="shared" si="3"/>
        <v>45</v>
      </c>
      <c r="H40" s="39"/>
    </row>
    <row r="41" spans="1:9" ht="15" customHeight="1" x14ac:dyDescent="0.25">
      <c r="A41" s="43" t="s">
        <v>69</v>
      </c>
      <c r="B41" s="44" t="s">
        <v>70</v>
      </c>
      <c r="C41" s="38">
        <v>2</v>
      </c>
      <c r="D41" s="38">
        <v>1</v>
      </c>
      <c r="E41" s="38">
        <v>0</v>
      </c>
      <c r="F41" s="38">
        <v>1</v>
      </c>
      <c r="G41" s="38">
        <f t="shared" si="3"/>
        <v>45</v>
      </c>
      <c r="H41" s="39"/>
    </row>
    <row r="42" spans="1:9" ht="15" customHeight="1" x14ac:dyDescent="0.25">
      <c r="A42" s="45" t="s">
        <v>71</v>
      </c>
      <c r="B42" s="46" t="s">
        <v>72</v>
      </c>
      <c r="C42" s="42">
        <v>3</v>
      </c>
      <c r="D42" s="42">
        <v>2</v>
      </c>
      <c r="E42" s="38">
        <v>0</v>
      </c>
      <c r="F42" s="42">
        <v>1</v>
      </c>
      <c r="G42" s="38">
        <f t="shared" si="3"/>
        <v>60</v>
      </c>
      <c r="H42" s="39"/>
      <c r="I42" s="4" t="s">
        <v>73</v>
      </c>
    </row>
    <row r="43" spans="1:9" ht="15" customHeight="1" x14ac:dyDescent="0.25">
      <c r="A43" s="43" t="s">
        <v>74</v>
      </c>
      <c r="B43" s="44" t="s">
        <v>75</v>
      </c>
      <c r="C43" s="38">
        <v>3</v>
      </c>
      <c r="D43" s="38">
        <v>3</v>
      </c>
      <c r="E43" s="38">
        <v>0</v>
      </c>
      <c r="F43" s="38">
        <v>0</v>
      </c>
      <c r="G43" s="38">
        <f>D43*15+E43*45+F43*30</f>
        <v>45</v>
      </c>
      <c r="H43" s="39"/>
      <c r="I43" s="4" t="s">
        <v>76</v>
      </c>
    </row>
    <row r="44" spans="1:9" ht="15" customHeight="1" x14ac:dyDescent="0.25">
      <c r="A44" s="28" t="s">
        <v>77</v>
      </c>
      <c r="B44" s="28"/>
      <c r="C44" s="29">
        <f>SUM(C37:C43)</f>
        <v>20</v>
      </c>
      <c r="D44" s="29">
        <f>SUM(D37:D43)</f>
        <v>15</v>
      </c>
      <c r="E44" s="29">
        <f>SUM(E37:E43)</f>
        <v>0</v>
      </c>
      <c r="F44" s="29">
        <f>SUM(F37:F43)</f>
        <v>5</v>
      </c>
      <c r="G44" s="29">
        <f>SUM(G37:G43)</f>
        <v>375</v>
      </c>
      <c r="H44" s="30"/>
    </row>
    <row r="45" spans="1:9" ht="15" customHeight="1" x14ac:dyDescent="0.25">
      <c r="A45" s="19">
        <v>11045</v>
      </c>
      <c r="B45" s="20" t="s">
        <v>78</v>
      </c>
      <c r="C45" s="21">
        <v>3</v>
      </c>
      <c r="D45" s="21">
        <v>2</v>
      </c>
      <c r="E45" s="21">
        <v>0</v>
      </c>
      <c r="F45" s="21">
        <v>1</v>
      </c>
      <c r="G45" s="21">
        <f>D45*15+E45*45+F45*30</f>
        <v>60</v>
      </c>
      <c r="H45" s="22"/>
    </row>
    <row r="46" spans="1:9" ht="15" customHeight="1" x14ac:dyDescent="0.25">
      <c r="A46" s="23" t="s">
        <v>79</v>
      </c>
      <c r="B46" s="22" t="s">
        <v>80</v>
      </c>
      <c r="C46" s="21">
        <v>2</v>
      </c>
      <c r="D46" s="21">
        <v>1</v>
      </c>
      <c r="E46" s="21">
        <v>0</v>
      </c>
      <c r="F46" s="21">
        <v>1</v>
      </c>
      <c r="G46" s="21">
        <f t="shared" ref="G46:G52" si="4">D46*15+E46*45+F46*30</f>
        <v>45</v>
      </c>
      <c r="H46" s="22"/>
    </row>
    <row r="47" spans="1:9" ht="15" customHeight="1" x14ac:dyDescent="0.25">
      <c r="A47" s="23" t="s">
        <v>81</v>
      </c>
      <c r="B47" s="24" t="s">
        <v>82</v>
      </c>
      <c r="C47" s="21">
        <v>1</v>
      </c>
      <c r="D47" s="21">
        <v>0</v>
      </c>
      <c r="E47" s="21">
        <v>1</v>
      </c>
      <c r="F47" s="21">
        <v>0</v>
      </c>
      <c r="G47" s="21">
        <f t="shared" si="4"/>
        <v>45</v>
      </c>
      <c r="H47" s="22"/>
    </row>
    <row r="48" spans="1:9" ht="15" customHeight="1" x14ac:dyDescent="0.25">
      <c r="A48" s="23" t="s">
        <v>83</v>
      </c>
      <c r="B48" s="24" t="s">
        <v>84</v>
      </c>
      <c r="C48" s="21">
        <v>2</v>
      </c>
      <c r="D48" s="21">
        <v>1</v>
      </c>
      <c r="E48" s="21">
        <v>0</v>
      </c>
      <c r="F48" s="21">
        <v>1</v>
      </c>
      <c r="G48" s="21">
        <f t="shared" si="4"/>
        <v>45</v>
      </c>
      <c r="H48" s="22"/>
    </row>
    <row r="49" spans="1:9" ht="15" customHeight="1" x14ac:dyDescent="0.25">
      <c r="A49" s="23" t="s">
        <v>85</v>
      </c>
      <c r="B49" s="24" t="s">
        <v>86</v>
      </c>
      <c r="C49" s="21">
        <v>1</v>
      </c>
      <c r="D49" s="21">
        <v>0</v>
      </c>
      <c r="E49" s="21">
        <v>1</v>
      </c>
      <c r="F49" s="21">
        <v>0</v>
      </c>
      <c r="G49" s="21">
        <f t="shared" si="4"/>
        <v>45</v>
      </c>
      <c r="H49" s="22"/>
    </row>
    <row r="50" spans="1:9" ht="15" customHeight="1" x14ac:dyDescent="0.25">
      <c r="A50" s="47" t="s">
        <v>87</v>
      </c>
      <c r="B50" s="24" t="s">
        <v>88</v>
      </c>
      <c r="C50" s="48">
        <v>2</v>
      </c>
      <c r="D50" s="48">
        <v>1</v>
      </c>
      <c r="E50" s="48">
        <v>0</v>
      </c>
      <c r="F50" s="48">
        <v>1</v>
      </c>
      <c r="G50" s="48">
        <f t="shared" si="4"/>
        <v>45</v>
      </c>
      <c r="H50" s="22"/>
      <c r="I50" s="4" t="s">
        <v>89</v>
      </c>
    </row>
    <row r="51" spans="1:9" ht="16.5" x14ac:dyDescent="0.25">
      <c r="A51" s="49">
        <v>6273</v>
      </c>
      <c r="B51" s="50" t="s">
        <v>90</v>
      </c>
      <c r="C51" s="49">
        <v>2</v>
      </c>
      <c r="D51" s="49">
        <v>2</v>
      </c>
      <c r="E51" s="49">
        <v>0</v>
      </c>
      <c r="F51" s="49">
        <v>0</v>
      </c>
      <c r="G51" s="49">
        <f t="shared" si="4"/>
        <v>30</v>
      </c>
      <c r="H51" s="34"/>
      <c r="I51" s="4" t="s">
        <v>60</v>
      </c>
    </row>
    <row r="52" spans="1:9" ht="16.5" x14ac:dyDescent="0.25">
      <c r="A52" s="51">
        <v>6293</v>
      </c>
      <c r="B52" s="52" t="s">
        <v>91</v>
      </c>
      <c r="C52" s="53">
        <v>2</v>
      </c>
      <c r="D52" s="53">
        <v>2</v>
      </c>
      <c r="E52" s="53">
        <v>0</v>
      </c>
      <c r="F52" s="53">
        <v>0</v>
      </c>
      <c r="G52" s="53">
        <f t="shared" si="4"/>
        <v>30</v>
      </c>
      <c r="H52" s="34"/>
      <c r="I52" s="4" t="s">
        <v>60</v>
      </c>
    </row>
    <row r="53" spans="1:9" ht="15" customHeight="1" x14ac:dyDescent="0.25">
      <c r="A53" s="54" t="s">
        <v>92</v>
      </c>
      <c r="B53" s="54"/>
      <c r="C53" s="17"/>
      <c r="D53" s="17"/>
      <c r="E53" s="17"/>
      <c r="F53" s="17"/>
      <c r="G53" s="17"/>
      <c r="H53" s="55"/>
    </row>
    <row r="54" spans="1:9" ht="15" customHeight="1" x14ac:dyDescent="0.25">
      <c r="A54" s="23" t="s">
        <v>93</v>
      </c>
      <c r="B54" s="22" t="s">
        <v>94</v>
      </c>
      <c r="C54" s="21">
        <v>2</v>
      </c>
      <c r="D54" s="21">
        <v>2</v>
      </c>
      <c r="E54" s="21">
        <v>0</v>
      </c>
      <c r="F54" s="21">
        <v>0</v>
      </c>
      <c r="G54" s="21">
        <f>D54*15+E54*45+F54*30</f>
        <v>30</v>
      </c>
      <c r="H54" s="56"/>
    </row>
    <row r="55" spans="1:9" ht="15" customHeight="1" x14ac:dyDescent="0.25">
      <c r="A55" s="23" t="s">
        <v>95</v>
      </c>
      <c r="B55" s="22" t="s">
        <v>96</v>
      </c>
      <c r="C55" s="21">
        <v>2</v>
      </c>
      <c r="D55" s="21">
        <v>2</v>
      </c>
      <c r="E55" s="21">
        <v>0</v>
      </c>
      <c r="F55" s="21">
        <v>0</v>
      </c>
      <c r="G55" s="21">
        <f>D55*15+E55*45+F55*30</f>
        <v>30</v>
      </c>
      <c r="H55" s="56"/>
    </row>
    <row r="56" spans="1:9" ht="15" customHeight="1" x14ac:dyDescent="0.25">
      <c r="A56" s="23" t="s">
        <v>97</v>
      </c>
      <c r="B56" s="22" t="s">
        <v>98</v>
      </c>
      <c r="C56" s="21">
        <v>2</v>
      </c>
      <c r="D56" s="21">
        <v>2</v>
      </c>
      <c r="E56" s="21">
        <v>0</v>
      </c>
      <c r="F56" s="21">
        <v>0</v>
      </c>
      <c r="G56" s="21">
        <f>D56*15+E56*45+F56*30</f>
        <v>30</v>
      </c>
      <c r="H56" s="56"/>
    </row>
    <row r="57" spans="1:9" ht="15" customHeight="1" x14ac:dyDescent="0.25">
      <c r="A57" s="23" t="s">
        <v>99</v>
      </c>
      <c r="B57" s="22" t="s">
        <v>100</v>
      </c>
      <c r="C57" s="21">
        <v>2</v>
      </c>
      <c r="D57" s="21">
        <v>2</v>
      </c>
      <c r="E57" s="21">
        <v>0</v>
      </c>
      <c r="F57" s="21">
        <v>0</v>
      </c>
      <c r="G57" s="21">
        <f>D57*15+E57*45+F57*30</f>
        <v>30</v>
      </c>
      <c r="H57" s="56"/>
    </row>
    <row r="58" spans="1:9" ht="15" customHeight="1" x14ac:dyDescent="0.25">
      <c r="A58" s="28" t="s">
        <v>101</v>
      </c>
      <c r="B58" s="28"/>
      <c r="C58" s="29">
        <f>SUM(C45:C54)</f>
        <v>17</v>
      </c>
      <c r="D58" s="29">
        <f>SUM(D45:D54)</f>
        <v>11</v>
      </c>
      <c r="E58" s="29">
        <f>SUM(E45:E54)</f>
        <v>2</v>
      </c>
      <c r="F58" s="29">
        <f>SUM(F45:F54)</f>
        <v>4</v>
      </c>
      <c r="G58" s="29">
        <f>SUM(G45:G54)</f>
        <v>375</v>
      </c>
      <c r="H58" s="57"/>
    </row>
    <row r="59" spans="1:9" ht="15" customHeight="1" x14ac:dyDescent="0.25">
      <c r="A59" s="23" t="s">
        <v>102</v>
      </c>
      <c r="B59" s="24" t="s">
        <v>103</v>
      </c>
      <c r="C59" s="21">
        <v>2</v>
      </c>
      <c r="D59" s="21">
        <v>2</v>
      </c>
      <c r="E59" s="21">
        <v>0</v>
      </c>
      <c r="F59" s="21">
        <v>0</v>
      </c>
      <c r="G59" s="21">
        <f t="shared" ref="G59:G64" si="5">(D59*15)+(E59*45)+(F59*30)</f>
        <v>30</v>
      </c>
      <c r="H59" s="56"/>
    </row>
    <row r="60" spans="1:9" ht="15" customHeight="1" x14ac:dyDescent="0.25">
      <c r="A60" s="19">
        <v>11046</v>
      </c>
      <c r="B60" s="58" t="s">
        <v>104</v>
      </c>
      <c r="C60" s="21">
        <v>3</v>
      </c>
      <c r="D60" s="21">
        <v>2</v>
      </c>
      <c r="E60" s="21">
        <v>0</v>
      </c>
      <c r="F60" s="21">
        <v>1</v>
      </c>
      <c r="G60" s="21">
        <f>D60*15+E60*45+F60*30</f>
        <v>60</v>
      </c>
      <c r="H60" s="56"/>
    </row>
    <row r="61" spans="1:9" ht="15" customHeight="1" x14ac:dyDescent="0.25">
      <c r="A61" s="23" t="s">
        <v>105</v>
      </c>
      <c r="B61" s="24" t="s">
        <v>106</v>
      </c>
      <c r="C61" s="21">
        <v>1</v>
      </c>
      <c r="D61" s="21">
        <v>0</v>
      </c>
      <c r="E61" s="21">
        <v>1</v>
      </c>
      <c r="F61" s="21">
        <v>0</v>
      </c>
      <c r="G61" s="21">
        <f t="shared" si="5"/>
        <v>45</v>
      </c>
      <c r="H61" s="56"/>
    </row>
    <row r="62" spans="1:9" ht="15" customHeight="1" x14ac:dyDescent="0.25">
      <c r="A62" s="23" t="s">
        <v>107</v>
      </c>
      <c r="B62" s="24" t="s">
        <v>108</v>
      </c>
      <c r="C62" s="21">
        <v>3</v>
      </c>
      <c r="D62" s="21">
        <v>2</v>
      </c>
      <c r="E62" s="21">
        <v>0</v>
      </c>
      <c r="F62" s="21">
        <v>1</v>
      </c>
      <c r="G62" s="21">
        <f t="shared" si="5"/>
        <v>60</v>
      </c>
      <c r="H62" s="56"/>
    </row>
    <row r="63" spans="1:9" ht="15" customHeight="1" x14ac:dyDescent="0.25">
      <c r="A63" s="23" t="s">
        <v>109</v>
      </c>
      <c r="B63" s="24" t="s">
        <v>110</v>
      </c>
      <c r="C63" s="21">
        <v>1</v>
      </c>
      <c r="D63" s="21">
        <v>0</v>
      </c>
      <c r="E63" s="21">
        <v>1</v>
      </c>
      <c r="F63" s="21">
        <v>0</v>
      </c>
      <c r="G63" s="21">
        <f t="shared" si="5"/>
        <v>45</v>
      </c>
      <c r="H63" s="56"/>
    </row>
    <row r="64" spans="1:9" ht="16.5" x14ac:dyDescent="0.25">
      <c r="A64" s="59" t="s">
        <v>111</v>
      </c>
      <c r="B64" s="60" t="s">
        <v>112</v>
      </c>
      <c r="C64" s="33">
        <v>1</v>
      </c>
      <c r="D64" s="33">
        <v>0</v>
      </c>
      <c r="E64" s="33">
        <v>1</v>
      </c>
      <c r="F64" s="33">
        <v>0</v>
      </c>
      <c r="G64" s="33">
        <f t="shared" si="5"/>
        <v>45</v>
      </c>
      <c r="H64" s="61"/>
      <c r="I64" s="4" t="s">
        <v>60</v>
      </c>
    </row>
    <row r="65" spans="1:17" ht="15" customHeight="1" x14ac:dyDescent="0.25">
      <c r="A65" s="23" t="s">
        <v>113</v>
      </c>
      <c r="B65" s="22" t="s">
        <v>114</v>
      </c>
      <c r="C65" s="21">
        <v>2</v>
      </c>
      <c r="D65" s="21">
        <v>2</v>
      </c>
      <c r="E65" s="21">
        <v>0</v>
      </c>
      <c r="F65" s="21">
        <v>0</v>
      </c>
      <c r="G65" s="21">
        <f>(D65*15)+(E65*45)+(F65*30)</f>
        <v>30</v>
      </c>
      <c r="H65" s="56"/>
      <c r="I65" s="4" t="s">
        <v>115</v>
      </c>
    </row>
    <row r="66" spans="1:17" ht="15" customHeight="1" x14ac:dyDescent="0.25">
      <c r="A66" s="23" t="s">
        <v>116</v>
      </c>
      <c r="B66" s="24" t="s">
        <v>117</v>
      </c>
      <c r="C66" s="21">
        <v>2</v>
      </c>
      <c r="D66" s="21">
        <v>2</v>
      </c>
      <c r="E66" s="21">
        <v>0</v>
      </c>
      <c r="F66" s="21">
        <v>0</v>
      </c>
      <c r="G66" s="21">
        <f>(D66*15)+(E66*45)+(F66*30)</f>
        <v>30</v>
      </c>
      <c r="H66" s="56"/>
      <c r="I66" s="4" t="s">
        <v>118</v>
      </c>
    </row>
    <row r="67" spans="1:17" ht="15" customHeight="1" x14ac:dyDescent="0.25">
      <c r="A67" s="62" t="s">
        <v>92</v>
      </c>
      <c r="B67" s="62"/>
      <c r="C67" s="63"/>
      <c r="D67" s="63"/>
      <c r="E67" s="63"/>
      <c r="F67" s="63"/>
      <c r="G67" s="63"/>
      <c r="H67" s="56"/>
    </row>
    <row r="68" spans="1:17" ht="15" customHeight="1" x14ac:dyDescent="0.25">
      <c r="A68" s="64" t="s">
        <v>119</v>
      </c>
      <c r="B68" s="65" t="s">
        <v>120</v>
      </c>
      <c r="C68" s="33">
        <v>2</v>
      </c>
      <c r="D68" s="33">
        <v>2</v>
      </c>
      <c r="E68" s="33">
        <v>0</v>
      </c>
      <c r="F68" s="33">
        <v>0</v>
      </c>
      <c r="G68" s="33">
        <f>(D68*15)+(E68*45)+(F68*30)</f>
        <v>30</v>
      </c>
      <c r="H68" s="61"/>
      <c r="I68" s="4" t="s">
        <v>60</v>
      </c>
    </row>
    <row r="69" spans="1:17" ht="15" customHeight="1" x14ac:dyDescent="0.25">
      <c r="A69" s="47" t="s">
        <v>121</v>
      </c>
      <c r="B69" s="66" t="s">
        <v>122</v>
      </c>
      <c r="C69" s="21">
        <v>2</v>
      </c>
      <c r="D69" s="21">
        <v>2</v>
      </c>
      <c r="E69" s="21">
        <v>0</v>
      </c>
      <c r="F69" s="21">
        <v>0</v>
      </c>
      <c r="G69" s="21">
        <f>(D69*15)+(E69*45)+(F69*30)</f>
        <v>30</v>
      </c>
      <c r="H69" s="56"/>
      <c r="I69" s="4" t="s">
        <v>123</v>
      </c>
    </row>
    <row r="70" spans="1:17" ht="15" customHeight="1" x14ac:dyDescent="0.25">
      <c r="A70" s="47" t="s">
        <v>124</v>
      </c>
      <c r="B70" s="66" t="s">
        <v>125</v>
      </c>
      <c r="C70" s="21">
        <v>2</v>
      </c>
      <c r="D70" s="21">
        <v>2</v>
      </c>
      <c r="E70" s="21">
        <v>0</v>
      </c>
      <c r="F70" s="21">
        <v>0</v>
      </c>
      <c r="G70" s="21">
        <f>(D70*15)+(E70*45)+(F70*30)</f>
        <v>30</v>
      </c>
      <c r="H70" s="56"/>
      <c r="I70" s="4" t="s">
        <v>126</v>
      </c>
    </row>
    <row r="71" spans="1:17" ht="15" customHeight="1" x14ac:dyDescent="0.25">
      <c r="A71" s="28" t="s">
        <v>127</v>
      </c>
      <c r="B71" s="28"/>
      <c r="C71" s="29">
        <f>SUM(C59:C68)</f>
        <v>17</v>
      </c>
      <c r="D71" s="29">
        <f>SUM(D59:D68)</f>
        <v>12</v>
      </c>
      <c r="E71" s="29">
        <f>SUM(E59:E68)</f>
        <v>3</v>
      </c>
      <c r="F71" s="29">
        <f>SUM(F59:F68)</f>
        <v>2</v>
      </c>
      <c r="G71" s="29">
        <f>SUM(G59:G68)</f>
        <v>375</v>
      </c>
      <c r="H71" s="57"/>
    </row>
    <row r="72" spans="1:17" ht="15" customHeight="1" x14ac:dyDescent="0.25">
      <c r="A72" s="23" t="s">
        <v>128</v>
      </c>
      <c r="B72" s="24" t="s">
        <v>129</v>
      </c>
      <c r="C72" s="21">
        <v>3</v>
      </c>
      <c r="D72" s="21">
        <v>3</v>
      </c>
      <c r="E72" s="21">
        <v>0</v>
      </c>
      <c r="F72" s="21">
        <v>0</v>
      </c>
      <c r="G72" s="21">
        <f t="shared" ref="G72:G78" si="6">(D72*15)+(E72*45)+(F72*30)</f>
        <v>45</v>
      </c>
      <c r="H72" s="56"/>
    </row>
    <row r="73" spans="1:17" ht="15" customHeight="1" x14ac:dyDescent="0.25">
      <c r="A73" s="67" t="s">
        <v>130</v>
      </c>
      <c r="B73" s="68" t="s">
        <v>131</v>
      </c>
      <c r="C73" s="69">
        <v>1</v>
      </c>
      <c r="D73" s="69">
        <v>0</v>
      </c>
      <c r="E73" s="69">
        <v>1</v>
      </c>
      <c r="F73" s="69">
        <v>0</v>
      </c>
      <c r="G73" s="69">
        <f t="shared" si="6"/>
        <v>45</v>
      </c>
      <c r="H73" s="70"/>
      <c r="I73" s="71" t="s">
        <v>132</v>
      </c>
      <c r="J73" s="67" t="s">
        <v>133</v>
      </c>
      <c r="K73" s="68" t="s">
        <v>134</v>
      </c>
      <c r="L73" s="69">
        <v>1</v>
      </c>
      <c r="M73" s="69">
        <v>0</v>
      </c>
      <c r="N73" s="69">
        <v>1</v>
      </c>
      <c r="O73" s="69">
        <v>0</v>
      </c>
      <c r="P73" s="69">
        <f>(M73*15)+(N73*45)+(O73*30)</f>
        <v>45</v>
      </c>
      <c r="Q73" s="72" t="s">
        <v>135</v>
      </c>
    </row>
    <row r="74" spans="1:17" ht="15" customHeight="1" x14ac:dyDescent="0.25">
      <c r="A74" s="23" t="s">
        <v>136</v>
      </c>
      <c r="B74" s="24" t="s">
        <v>137</v>
      </c>
      <c r="C74" s="21">
        <v>1</v>
      </c>
      <c r="D74" s="21">
        <v>0</v>
      </c>
      <c r="E74" s="21">
        <v>1</v>
      </c>
      <c r="F74" s="21">
        <v>0</v>
      </c>
      <c r="G74" s="21">
        <f t="shared" si="6"/>
        <v>45</v>
      </c>
      <c r="H74" s="56"/>
    </row>
    <row r="75" spans="1:17" ht="15" customHeight="1" x14ac:dyDescent="0.25">
      <c r="A75" s="47" t="s">
        <v>138</v>
      </c>
      <c r="B75" s="24" t="s">
        <v>139</v>
      </c>
      <c r="C75" s="48">
        <v>2</v>
      </c>
      <c r="D75" s="48">
        <v>2</v>
      </c>
      <c r="E75" s="48">
        <v>0</v>
      </c>
      <c r="F75" s="48">
        <v>0</v>
      </c>
      <c r="G75" s="48">
        <f t="shared" si="6"/>
        <v>30</v>
      </c>
      <c r="H75" s="56"/>
      <c r="I75" s="4" t="s">
        <v>140</v>
      </c>
    </row>
    <row r="76" spans="1:17" ht="15" customHeight="1" x14ac:dyDescent="0.25">
      <c r="A76" s="23" t="s">
        <v>141</v>
      </c>
      <c r="B76" s="24" t="s">
        <v>142</v>
      </c>
      <c r="C76" s="21">
        <v>2</v>
      </c>
      <c r="D76" s="21">
        <v>0</v>
      </c>
      <c r="E76" s="21">
        <v>2</v>
      </c>
      <c r="F76" s="21">
        <v>0</v>
      </c>
      <c r="G76" s="21">
        <f t="shared" si="6"/>
        <v>90</v>
      </c>
      <c r="H76" s="56"/>
    </row>
    <row r="77" spans="1:17" ht="15" customHeight="1" x14ac:dyDescent="0.25">
      <c r="A77" s="47" t="s">
        <v>99</v>
      </c>
      <c r="B77" s="24" t="s">
        <v>143</v>
      </c>
      <c r="C77" s="48">
        <v>2</v>
      </c>
      <c r="D77" s="48">
        <v>1</v>
      </c>
      <c r="E77" s="48">
        <v>0</v>
      </c>
      <c r="F77" s="48">
        <v>1</v>
      </c>
      <c r="G77" s="48">
        <f>(D77*15)+(E77*45)+(F77*30)</f>
        <v>45</v>
      </c>
      <c r="H77" s="56"/>
      <c r="I77" s="4" t="s">
        <v>144</v>
      </c>
    </row>
    <row r="78" spans="1:17" s="35" customFormat="1" ht="16.5" x14ac:dyDescent="0.25">
      <c r="A78" s="59" t="s">
        <v>145</v>
      </c>
      <c r="B78" s="60" t="s">
        <v>146</v>
      </c>
      <c r="C78" s="73">
        <v>1</v>
      </c>
      <c r="D78" s="73">
        <v>0</v>
      </c>
      <c r="E78" s="33">
        <v>1</v>
      </c>
      <c r="F78" s="73">
        <v>0</v>
      </c>
      <c r="G78" s="33">
        <f t="shared" si="6"/>
        <v>45</v>
      </c>
      <c r="H78" s="61"/>
      <c r="I78" s="4" t="s">
        <v>60</v>
      </c>
    </row>
    <row r="79" spans="1:17" ht="15" customHeight="1" x14ac:dyDescent="0.25">
      <c r="A79" s="74" t="s">
        <v>92</v>
      </c>
      <c r="B79" s="75"/>
      <c r="C79" s="76"/>
      <c r="D79" s="77"/>
      <c r="E79" s="77"/>
      <c r="F79" s="77"/>
      <c r="G79" s="78"/>
      <c r="H79" s="56"/>
    </row>
    <row r="80" spans="1:17" ht="15" customHeight="1" x14ac:dyDescent="0.25">
      <c r="A80" s="23" t="s">
        <v>147</v>
      </c>
      <c r="B80" s="24" t="s">
        <v>148</v>
      </c>
      <c r="C80" s="21">
        <v>2</v>
      </c>
      <c r="D80" s="21">
        <v>2</v>
      </c>
      <c r="E80" s="21">
        <v>0</v>
      </c>
      <c r="F80" s="21">
        <v>0</v>
      </c>
      <c r="G80" s="21">
        <f>(D80*15)+(E80*45)+(F80*30)</f>
        <v>30</v>
      </c>
      <c r="H80" s="56"/>
    </row>
    <row r="81" spans="1:9" ht="15" customHeight="1" x14ac:dyDescent="0.25">
      <c r="A81" s="23" t="s">
        <v>149</v>
      </c>
      <c r="B81" s="24" t="s">
        <v>150</v>
      </c>
      <c r="C81" s="21">
        <v>2</v>
      </c>
      <c r="D81" s="21">
        <v>2</v>
      </c>
      <c r="E81" s="21">
        <v>0</v>
      </c>
      <c r="F81" s="21">
        <v>0</v>
      </c>
      <c r="G81" s="21">
        <f>(D81*15)+(E81*45)+(F81*30)</f>
        <v>30</v>
      </c>
      <c r="H81" s="56"/>
    </row>
    <row r="82" spans="1:9" ht="16.5" x14ac:dyDescent="0.25">
      <c r="A82" s="64" t="s">
        <v>151</v>
      </c>
      <c r="B82" s="79" t="s">
        <v>152</v>
      </c>
      <c r="C82" s="53">
        <v>2</v>
      </c>
      <c r="D82" s="53">
        <v>2</v>
      </c>
      <c r="E82" s="53">
        <v>0</v>
      </c>
      <c r="F82" s="53">
        <v>0</v>
      </c>
      <c r="G82" s="53">
        <f>(D82*15)+(E82*45)+(F82*30)</f>
        <v>30</v>
      </c>
      <c r="H82" s="61"/>
      <c r="I82" s="4" t="s">
        <v>60</v>
      </c>
    </row>
    <row r="83" spans="1:9" ht="15" customHeight="1" x14ac:dyDescent="0.25">
      <c r="A83" s="28" t="s">
        <v>153</v>
      </c>
      <c r="B83" s="28"/>
      <c r="C83" s="29">
        <f>SUM(C72:C80)</f>
        <v>14</v>
      </c>
      <c r="D83" s="29">
        <f>SUM(D72:D80)</f>
        <v>8</v>
      </c>
      <c r="E83" s="29">
        <f>SUM(E72:E80)</f>
        <v>5</v>
      </c>
      <c r="F83" s="29">
        <f>SUM(F72:F80)</f>
        <v>1</v>
      </c>
      <c r="G83" s="29">
        <f>SUM(G72:G80)</f>
        <v>375</v>
      </c>
      <c r="H83" s="57"/>
    </row>
    <row r="84" spans="1:9" ht="15" customHeight="1" x14ac:dyDescent="0.25">
      <c r="A84" s="23" t="s">
        <v>154</v>
      </c>
      <c r="B84" s="24" t="s">
        <v>155</v>
      </c>
      <c r="C84" s="25">
        <v>1</v>
      </c>
      <c r="D84" s="25">
        <v>0</v>
      </c>
      <c r="E84" s="25">
        <v>0</v>
      </c>
      <c r="F84" s="25">
        <v>1</v>
      </c>
      <c r="G84" s="21">
        <f t="shared" ref="G84:G89" si="7">(D84*15)+(E84*45)+(F84*30)</f>
        <v>30</v>
      </c>
      <c r="H84" s="56"/>
    </row>
    <row r="85" spans="1:9" ht="15" customHeight="1" x14ac:dyDescent="0.25">
      <c r="A85" s="23" t="s">
        <v>156</v>
      </c>
      <c r="B85" s="24" t="s">
        <v>157</v>
      </c>
      <c r="C85" s="21">
        <v>2</v>
      </c>
      <c r="D85" s="21">
        <v>2</v>
      </c>
      <c r="E85" s="21">
        <v>0</v>
      </c>
      <c r="F85" s="21">
        <v>0</v>
      </c>
      <c r="G85" s="21">
        <f t="shared" si="7"/>
        <v>30</v>
      </c>
      <c r="H85" s="56"/>
    </row>
    <row r="86" spans="1:9" ht="15" customHeight="1" x14ac:dyDescent="0.25">
      <c r="A86" s="23" t="s">
        <v>158</v>
      </c>
      <c r="B86" s="24" t="s">
        <v>159</v>
      </c>
      <c r="C86" s="21">
        <v>1</v>
      </c>
      <c r="D86" s="21">
        <v>0</v>
      </c>
      <c r="E86" s="21">
        <v>1</v>
      </c>
      <c r="F86" s="21">
        <v>0</v>
      </c>
      <c r="G86" s="21">
        <f t="shared" si="7"/>
        <v>45</v>
      </c>
      <c r="H86" s="56"/>
    </row>
    <row r="87" spans="1:9" ht="15" customHeight="1" x14ac:dyDescent="0.25">
      <c r="A87" s="26">
        <v>6251</v>
      </c>
      <c r="B87" s="20" t="s">
        <v>160</v>
      </c>
      <c r="C87" s="21">
        <v>2</v>
      </c>
      <c r="D87" s="21">
        <v>2</v>
      </c>
      <c r="E87" s="21">
        <v>0</v>
      </c>
      <c r="F87" s="21">
        <v>0</v>
      </c>
      <c r="G87" s="21">
        <f t="shared" si="7"/>
        <v>30</v>
      </c>
      <c r="H87" s="56"/>
    </row>
    <row r="88" spans="1:9" ht="15" customHeight="1" x14ac:dyDescent="0.25">
      <c r="A88" s="23" t="s">
        <v>161</v>
      </c>
      <c r="B88" s="24" t="s">
        <v>162</v>
      </c>
      <c r="C88" s="21">
        <v>2</v>
      </c>
      <c r="D88" s="21">
        <v>1</v>
      </c>
      <c r="E88" s="21">
        <v>1</v>
      </c>
      <c r="F88" s="21">
        <v>0</v>
      </c>
      <c r="G88" s="21">
        <f t="shared" si="7"/>
        <v>60</v>
      </c>
      <c r="H88" s="56"/>
    </row>
    <row r="89" spans="1:9" ht="16.5" x14ac:dyDescent="0.25">
      <c r="A89" s="80" t="s">
        <v>163</v>
      </c>
      <c r="B89" s="60" t="s">
        <v>164</v>
      </c>
      <c r="C89" s="33">
        <v>2</v>
      </c>
      <c r="D89" s="33">
        <v>1</v>
      </c>
      <c r="E89" s="33">
        <v>0</v>
      </c>
      <c r="F89" s="33">
        <v>1</v>
      </c>
      <c r="G89" s="33">
        <f t="shared" si="7"/>
        <v>45</v>
      </c>
      <c r="H89" s="81"/>
      <c r="I89" s="4" t="s">
        <v>60</v>
      </c>
    </row>
    <row r="90" spans="1:9" ht="16.5" x14ac:dyDescent="0.2">
      <c r="A90" s="82" t="s">
        <v>165</v>
      </c>
      <c r="B90" s="83"/>
      <c r="C90" s="83"/>
      <c r="D90" s="83"/>
      <c r="E90" s="83"/>
      <c r="F90" s="83"/>
      <c r="G90" s="83"/>
      <c r="H90" s="84"/>
    </row>
    <row r="91" spans="1:9" ht="15" customHeight="1" x14ac:dyDescent="0.25">
      <c r="A91" s="85" t="s">
        <v>166</v>
      </c>
      <c r="B91" s="85"/>
      <c r="C91" s="85"/>
      <c r="D91" s="86"/>
      <c r="E91" s="86"/>
      <c r="F91" s="86"/>
      <c r="G91" s="86"/>
      <c r="H91" s="22"/>
    </row>
    <row r="92" spans="1:9" ht="15" customHeight="1" x14ac:dyDescent="0.25">
      <c r="A92" s="23" t="s">
        <v>167</v>
      </c>
      <c r="B92" s="24" t="s">
        <v>168</v>
      </c>
      <c r="C92" s="21">
        <v>2</v>
      </c>
      <c r="D92" s="21">
        <v>1</v>
      </c>
      <c r="E92" s="21">
        <v>0</v>
      </c>
      <c r="F92" s="21">
        <v>1</v>
      </c>
      <c r="G92" s="21">
        <f>(D92*15)+(E92*45)+(F92*30)</f>
        <v>45</v>
      </c>
      <c r="H92" s="22"/>
    </row>
    <row r="93" spans="1:9" ht="16.5" x14ac:dyDescent="0.25">
      <c r="A93" s="64" t="s">
        <v>169</v>
      </c>
      <c r="B93" s="79" t="s">
        <v>170</v>
      </c>
      <c r="C93" s="53">
        <v>1</v>
      </c>
      <c r="D93" s="53">
        <v>0</v>
      </c>
      <c r="E93" s="53">
        <v>1</v>
      </c>
      <c r="F93" s="53">
        <v>0</v>
      </c>
      <c r="G93" s="53">
        <f>(D93*15)+(E93*45)+(F93*30)</f>
        <v>45</v>
      </c>
      <c r="H93" s="34"/>
      <c r="I93" s="4" t="s">
        <v>60</v>
      </c>
    </row>
    <row r="94" spans="1:9" ht="16.5" x14ac:dyDescent="0.25">
      <c r="A94" s="64" t="s">
        <v>171</v>
      </c>
      <c r="B94" s="87" t="s">
        <v>172</v>
      </c>
      <c r="C94" s="53">
        <v>2</v>
      </c>
      <c r="D94" s="53">
        <v>1</v>
      </c>
      <c r="E94" s="53">
        <v>0</v>
      </c>
      <c r="F94" s="53">
        <v>1</v>
      </c>
      <c r="G94" s="53">
        <f>(D94*15)+(E94*45)+(F94*30)</f>
        <v>45</v>
      </c>
      <c r="H94" s="34"/>
      <c r="I94" s="4" t="s">
        <v>60</v>
      </c>
    </row>
    <row r="95" spans="1:9" ht="15" customHeight="1" x14ac:dyDescent="0.25">
      <c r="A95" s="85" t="s">
        <v>173</v>
      </c>
      <c r="B95" s="85"/>
      <c r="C95" s="85"/>
      <c r="D95" s="21"/>
      <c r="E95" s="21"/>
      <c r="F95" s="21"/>
      <c r="G95" s="21"/>
      <c r="H95" s="22"/>
    </row>
    <row r="96" spans="1:9" ht="16.5" x14ac:dyDescent="0.25">
      <c r="A96" s="64" t="s">
        <v>174</v>
      </c>
      <c r="B96" s="65" t="s">
        <v>175</v>
      </c>
      <c r="C96" s="53">
        <v>2</v>
      </c>
      <c r="D96" s="53">
        <v>1</v>
      </c>
      <c r="E96" s="53">
        <v>0</v>
      </c>
      <c r="F96" s="53">
        <v>1</v>
      </c>
      <c r="G96" s="53">
        <f>(D96*15)+(E96*45)+(F96*30)</f>
        <v>45</v>
      </c>
      <c r="H96" s="34"/>
      <c r="I96" s="4" t="s">
        <v>60</v>
      </c>
    </row>
    <row r="97" spans="1:10" ht="16.5" x14ac:dyDescent="0.25">
      <c r="A97" s="64" t="s">
        <v>176</v>
      </c>
      <c r="B97" s="79" t="s">
        <v>177</v>
      </c>
      <c r="C97" s="88">
        <v>1</v>
      </c>
      <c r="D97" s="53">
        <v>0</v>
      </c>
      <c r="E97" s="88">
        <v>1</v>
      </c>
      <c r="F97" s="53">
        <v>0</v>
      </c>
      <c r="G97" s="89">
        <f>(D97*15)+(E97*45)+(F97*30)</f>
        <v>45</v>
      </c>
      <c r="H97" s="34"/>
      <c r="I97" s="4" t="s">
        <v>60</v>
      </c>
    </row>
    <row r="98" spans="1:10" ht="16.5" x14ac:dyDescent="0.25">
      <c r="A98" s="64" t="s">
        <v>178</v>
      </c>
      <c r="B98" s="79" t="s">
        <v>179</v>
      </c>
      <c r="C98" s="53">
        <v>2</v>
      </c>
      <c r="D98" s="53">
        <v>1</v>
      </c>
      <c r="E98" s="53">
        <v>0</v>
      </c>
      <c r="F98" s="53">
        <v>1</v>
      </c>
      <c r="G98" s="53">
        <f>(D98*15)+(E98*45)+(F98*30)</f>
        <v>45</v>
      </c>
      <c r="H98" s="34"/>
      <c r="I98" s="4" t="s">
        <v>60</v>
      </c>
    </row>
    <row r="99" spans="1:10" ht="15" customHeight="1" x14ac:dyDescent="0.25">
      <c r="A99" s="85" t="s">
        <v>180</v>
      </c>
      <c r="B99" s="85"/>
      <c r="C99" s="85"/>
      <c r="D99" s="21"/>
      <c r="E99" s="21"/>
      <c r="F99" s="21"/>
      <c r="G99" s="21"/>
      <c r="H99" s="22"/>
    </row>
    <row r="100" spans="1:10" ht="16.5" x14ac:dyDescent="0.25">
      <c r="A100" s="64" t="s">
        <v>181</v>
      </c>
      <c r="B100" s="79" t="s">
        <v>182</v>
      </c>
      <c r="C100" s="53">
        <v>2</v>
      </c>
      <c r="D100" s="53">
        <v>1</v>
      </c>
      <c r="E100" s="53">
        <v>0</v>
      </c>
      <c r="F100" s="53">
        <v>1</v>
      </c>
      <c r="G100" s="53">
        <f>(D100*15)+(E100*45)+(F100*30)</f>
        <v>45</v>
      </c>
      <c r="H100" s="34"/>
      <c r="I100" s="4" t="s">
        <v>60</v>
      </c>
    </row>
    <row r="101" spans="1:10" ht="16.5" x14ac:dyDescent="0.25">
      <c r="A101" s="64" t="s">
        <v>183</v>
      </c>
      <c r="B101" s="79" t="s">
        <v>184</v>
      </c>
      <c r="C101" s="53">
        <v>1</v>
      </c>
      <c r="D101" s="53">
        <v>0</v>
      </c>
      <c r="E101" s="53">
        <v>1</v>
      </c>
      <c r="F101" s="53">
        <v>0</v>
      </c>
      <c r="G101" s="53">
        <f>(D101*15)+(E101*45)+(F101*30)</f>
        <v>45</v>
      </c>
      <c r="H101" s="34"/>
      <c r="I101" s="4" t="s">
        <v>60</v>
      </c>
    </row>
    <row r="102" spans="1:10" ht="16.5" x14ac:dyDescent="0.25">
      <c r="A102" s="64" t="s">
        <v>185</v>
      </c>
      <c r="B102" s="79" t="s">
        <v>186</v>
      </c>
      <c r="C102" s="53">
        <v>2</v>
      </c>
      <c r="D102" s="53">
        <v>1</v>
      </c>
      <c r="E102" s="53">
        <v>0</v>
      </c>
      <c r="F102" s="53">
        <v>1</v>
      </c>
      <c r="G102" s="53">
        <f>(D102*15)+(E102*45)+(F102*30)</f>
        <v>45</v>
      </c>
      <c r="H102" s="34"/>
      <c r="I102" s="4" t="s">
        <v>60</v>
      </c>
    </row>
    <row r="103" spans="1:10" ht="15" customHeight="1" x14ac:dyDescent="0.25">
      <c r="A103" s="28" t="s">
        <v>187</v>
      </c>
      <c r="B103" s="28"/>
      <c r="C103" s="90">
        <f>SUM(C84:C89)+5</f>
        <v>15</v>
      </c>
      <c r="D103" s="90">
        <f>SUM(D84:D89)+2</f>
        <v>8</v>
      </c>
      <c r="E103" s="90">
        <f>SUM(E84:E89)+1</f>
        <v>3</v>
      </c>
      <c r="F103" s="90">
        <f>SUM(F84:F89)+2</f>
        <v>4</v>
      </c>
      <c r="G103" s="29">
        <f>SUM(G84:G89)+SUM(G92:G94)</f>
        <v>375</v>
      </c>
      <c r="H103" s="30"/>
    </row>
    <row r="104" spans="1:10" ht="15" customHeight="1" x14ac:dyDescent="0.25">
      <c r="A104" s="23" t="s">
        <v>188</v>
      </c>
      <c r="B104" s="24" t="s">
        <v>189</v>
      </c>
      <c r="C104" s="21">
        <v>10</v>
      </c>
      <c r="D104" s="21">
        <v>10</v>
      </c>
      <c r="E104" s="21">
        <v>0</v>
      </c>
      <c r="F104" s="21">
        <v>0</v>
      </c>
      <c r="G104" s="21">
        <v>150</v>
      </c>
      <c r="H104" s="22"/>
    </row>
    <row r="105" spans="1:10" ht="15" customHeight="1" x14ac:dyDescent="0.25">
      <c r="A105" s="28" t="s">
        <v>190</v>
      </c>
      <c r="B105" s="28"/>
      <c r="C105" s="29">
        <f>SUM(C104)</f>
        <v>10</v>
      </c>
      <c r="D105" s="29">
        <v>10</v>
      </c>
      <c r="E105" s="29">
        <f>SUM(E104)</f>
        <v>0</v>
      </c>
      <c r="F105" s="29">
        <f>SUM(F104)</f>
        <v>0</v>
      </c>
      <c r="G105" s="29">
        <v>150</v>
      </c>
      <c r="H105" s="30"/>
    </row>
    <row r="106" spans="1:10" ht="15" customHeight="1" x14ac:dyDescent="0.25">
      <c r="A106" s="28" t="s">
        <v>191</v>
      </c>
      <c r="B106" s="28"/>
      <c r="C106" s="90">
        <f>C17+C26+C36+C44+C58+C71+C83+C103+C105</f>
        <v>140</v>
      </c>
      <c r="D106" s="90">
        <f>D17+D26+D36+D44+D58+D71+D83+D103+D105</f>
        <v>94</v>
      </c>
      <c r="E106" s="90">
        <f>E17+E26+E36+E44+E58+E71+E83+E103+E105</f>
        <v>20</v>
      </c>
      <c r="F106" s="90">
        <f>F17+F26+F36+F44+F58+F71+F83+F103+F105</f>
        <v>26</v>
      </c>
      <c r="G106" s="90">
        <f>G17+G26+G36+G44+G58+G71+G83+G103+G105</f>
        <v>3090</v>
      </c>
      <c r="H106" s="91">
        <f>G106-G105</f>
        <v>2940</v>
      </c>
    </row>
    <row r="107" spans="1:10" ht="10.5" customHeight="1" x14ac:dyDescent="0.2">
      <c r="A107" s="92"/>
      <c r="B107" s="92"/>
      <c r="C107" s="93"/>
      <c r="D107" s="93"/>
      <c r="E107" s="93"/>
      <c r="F107" s="93"/>
      <c r="G107" s="93"/>
      <c r="H107" s="93"/>
    </row>
    <row r="108" spans="1:10" ht="16.5" x14ac:dyDescent="0.25">
      <c r="A108" s="94"/>
      <c r="B108" s="94"/>
      <c r="C108" s="94"/>
      <c r="D108" s="95" t="s">
        <v>192</v>
      </c>
      <c r="E108" s="95"/>
      <c r="F108" s="95"/>
      <c r="G108" s="95"/>
      <c r="H108" s="95"/>
    </row>
    <row r="109" spans="1:10" ht="17.25" x14ac:dyDescent="0.25">
      <c r="A109" s="96"/>
      <c r="B109" s="97"/>
      <c r="C109" s="97"/>
      <c r="D109" s="97"/>
      <c r="E109" s="97"/>
      <c r="F109" s="97"/>
      <c r="G109" s="97"/>
      <c r="H109" s="27"/>
    </row>
    <row r="110" spans="1:10" ht="15" customHeight="1" x14ac:dyDescent="0.25">
      <c r="A110" s="98">
        <v>6257</v>
      </c>
      <c r="B110" s="99" t="s">
        <v>193</v>
      </c>
      <c r="C110" s="100">
        <v>2</v>
      </c>
      <c r="D110" s="100">
        <v>1</v>
      </c>
      <c r="E110" s="100">
        <v>0</v>
      </c>
      <c r="F110" s="100">
        <v>1</v>
      </c>
      <c r="G110" s="100">
        <f>D110*15+E110*45+F110*30</f>
        <v>45</v>
      </c>
      <c r="H110" s="101"/>
      <c r="I110" s="4" t="s">
        <v>194</v>
      </c>
      <c r="J110" s="4" t="s">
        <v>195</v>
      </c>
    </row>
    <row r="111" spans="1:10" ht="15" customHeight="1" x14ac:dyDescent="0.25">
      <c r="A111" s="102" t="s">
        <v>196</v>
      </c>
      <c r="B111" s="103" t="s">
        <v>197</v>
      </c>
      <c r="C111" s="104">
        <v>3</v>
      </c>
      <c r="D111" s="104">
        <v>2</v>
      </c>
      <c r="E111" s="100">
        <v>0</v>
      </c>
      <c r="F111" s="104">
        <v>1</v>
      </c>
      <c r="G111" s="100">
        <f>D111*15+E111*45+F111*30</f>
        <v>60</v>
      </c>
      <c r="H111" s="101"/>
      <c r="I111" s="4" t="s">
        <v>194</v>
      </c>
      <c r="J111" s="4" t="s">
        <v>195</v>
      </c>
    </row>
    <row r="112" spans="1:10" ht="15" customHeight="1" x14ac:dyDescent="0.25">
      <c r="A112" s="23" t="s">
        <v>198</v>
      </c>
      <c r="B112" s="24" t="s">
        <v>199</v>
      </c>
      <c r="C112" s="21">
        <v>3</v>
      </c>
      <c r="D112" s="21">
        <v>2</v>
      </c>
      <c r="E112" s="21">
        <v>0</v>
      </c>
      <c r="F112" s="21">
        <v>1</v>
      </c>
      <c r="G112" s="21">
        <f t="shared" ref="G112:G124" si="8">(D112*15)+(E112*45)+(F112*30)</f>
        <v>60</v>
      </c>
      <c r="H112" s="56"/>
      <c r="I112" s="4" t="s">
        <v>200</v>
      </c>
      <c r="J112" s="4" t="s">
        <v>195</v>
      </c>
    </row>
    <row r="113" spans="1:10" ht="15" customHeight="1" x14ac:dyDescent="0.25">
      <c r="A113" s="102" t="s">
        <v>201</v>
      </c>
      <c r="B113" s="101" t="s">
        <v>202</v>
      </c>
      <c r="C113" s="100">
        <v>2</v>
      </c>
      <c r="D113" s="100">
        <v>2</v>
      </c>
      <c r="E113" s="100">
        <v>0</v>
      </c>
      <c r="F113" s="100">
        <v>0</v>
      </c>
      <c r="G113" s="100">
        <f t="shared" si="8"/>
        <v>30</v>
      </c>
      <c r="H113" s="105"/>
      <c r="I113" s="4" t="s">
        <v>203</v>
      </c>
      <c r="J113" s="4" t="s">
        <v>195</v>
      </c>
    </row>
    <row r="114" spans="1:10" ht="15" customHeight="1" x14ac:dyDescent="0.25">
      <c r="A114" s="102" t="s">
        <v>204</v>
      </c>
      <c r="B114" s="103" t="s">
        <v>205</v>
      </c>
      <c r="C114" s="104">
        <v>2</v>
      </c>
      <c r="D114" s="104">
        <v>1</v>
      </c>
      <c r="E114" s="100">
        <v>0</v>
      </c>
      <c r="F114" s="104">
        <v>1</v>
      </c>
      <c r="G114" s="100">
        <f t="shared" si="8"/>
        <v>45</v>
      </c>
      <c r="H114" s="105"/>
      <c r="I114" s="4" t="s">
        <v>206</v>
      </c>
      <c r="J114" s="4" t="s">
        <v>195</v>
      </c>
    </row>
    <row r="115" spans="1:10" ht="15" customHeight="1" x14ac:dyDescent="0.25">
      <c r="A115" s="102" t="s">
        <v>138</v>
      </c>
      <c r="B115" s="103" t="s">
        <v>207</v>
      </c>
      <c r="C115" s="100">
        <v>2</v>
      </c>
      <c r="D115" s="100">
        <v>2</v>
      </c>
      <c r="E115" s="100">
        <v>0</v>
      </c>
      <c r="F115" s="100">
        <v>0</v>
      </c>
      <c r="G115" s="100">
        <f t="shared" si="8"/>
        <v>30</v>
      </c>
      <c r="H115" s="105"/>
      <c r="I115" s="4" t="s">
        <v>208</v>
      </c>
      <c r="J115" s="4" t="s">
        <v>195</v>
      </c>
    </row>
    <row r="116" spans="1:10" ht="15" customHeight="1" x14ac:dyDescent="0.25">
      <c r="A116" s="23" t="s">
        <v>209</v>
      </c>
      <c r="B116" s="24" t="s">
        <v>210</v>
      </c>
      <c r="C116" s="21">
        <v>2</v>
      </c>
      <c r="D116" s="21">
        <v>2</v>
      </c>
      <c r="E116" s="21">
        <v>0</v>
      </c>
      <c r="F116" s="21">
        <v>0</v>
      </c>
      <c r="G116" s="21">
        <f t="shared" si="8"/>
        <v>30</v>
      </c>
      <c r="H116" s="56"/>
      <c r="I116" s="4" t="s">
        <v>208</v>
      </c>
      <c r="J116" s="4" t="s">
        <v>195</v>
      </c>
    </row>
    <row r="117" spans="1:10" ht="15" customHeight="1" x14ac:dyDescent="0.25">
      <c r="A117" s="102" t="s">
        <v>211</v>
      </c>
      <c r="B117" s="103" t="s">
        <v>212</v>
      </c>
      <c r="C117" s="100">
        <v>2</v>
      </c>
      <c r="D117" s="100">
        <v>1</v>
      </c>
      <c r="E117" s="100">
        <v>0</v>
      </c>
      <c r="F117" s="100">
        <v>1</v>
      </c>
      <c r="G117" s="100">
        <f t="shared" si="8"/>
        <v>45</v>
      </c>
      <c r="H117" s="101"/>
      <c r="I117" s="4" t="s">
        <v>213</v>
      </c>
      <c r="J117" s="4" t="s">
        <v>195</v>
      </c>
    </row>
    <row r="118" spans="1:10" ht="15" customHeight="1" x14ac:dyDescent="0.25">
      <c r="A118" s="102" t="s">
        <v>214</v>
      </c>
      <c r="B118" s="106" t="s">
        <v>215</v>
      </c>
      <c r="C118" s="100">
        <v>1</v>
      </c>
      <c r="D118" s="100">
        <v>0</v>
      </c>
      <c r="E118" s="100">
        <v>1</v>
      </c>
      <c r="F118" s="100">
        <v>0</v>
      </c>
      <c r="G118" s="100">
        <f t="shared" si="8"/>
        <v>45</v>
      </c>
      <c r="H118" s="101"/>
      <c r="I118" s="4" t="s">
        <v>213</v>
      </c>
      <c r="J118" s="4" t="s">
        <v>195</v>
      </c>
    </row>
    <row r="119" spans="1:10" ht="15" customHeight="1" x14ac:dyDescent="0.25">
      <c r="A119" s="102" t="s">
        <v>216</v>
      </c>
      <c r="B119" s="101" t="s">
        <v>217</v>
      </c>
      <c r="C119" s="100">
        <v>2</v>
      </c>
      <c r="D119" s="100">
        <v>1</v>
      </c>
      <c r="E119" s="100">
        <v>0</v>
      </c>
      <c r="F119" s="100">
        <v>1</v>
      </c>
      <c r="G119" s="100">
        <f t="shared" si="8"/>
        <v>45</v>
      </c>
      <c r="H119" s="101"/>
      <c r="I119" s="4" t="s">
        <v>218</v>
      </c>
      <c r="J119" s="4" t="s">
        <v>195</v>
      </c>
    </row>
    <row r="120" spans="1:10" ht="15" customHeight="1" x14ac:dyDescent="0.25">
      <c r="A120" s="102" t="s">
        <v>219</v>
      </c>
      <c r="B120" s="103" t="s">
        <v>220</v>
      </c>
      <c r="C120" s="104">
        <v>1</v>
      </c>
      <c r="D120" s="100">
        <v>0</v>
      </c>
      <c r="E120" s="104">
        <v>1</v>
      </c>
      <c r="F120" s="100">
        <v>0</v>
      </c>
      <c r="G120" s="107">
        <f t="shared" si="8"/>
        <v>45</v>
      </c>
      <c r="H120" s="101"/>
      <c r="I120" s="4" t="s">
        <v>218</v>
      </c>
      <c r="J120" s="4" t="s">
        <v>195</v>
      </c>
    </row>
    <row r="121" spans="1:10" ht="15" customHeight="1" x14ac:dyDescent="0.25">
      <c r="A121" s="102" t="s">
        <v>221</v>
      </c>
      <c r="B121" s="103" t="s">
        <v>222</v>
      </c>
      <c r="C121" s="100">
        <v>2</v>
      </c>
      <c r="D121" s="100">
        <v>1</v>
      </c>
      <c r="E121" s="100">
        <v>0</v>
      </c>
      <c r="F121" s="100">
        <v>1</v>
      </c>
      <c r="G121" s="100">
        <f t="shared" si="8"/>
        <v>45</v>
      </c>
      <c r="H121" s="101"/>
      <c r="I121" s="4" t="s">
        <v>218</v>
      </c>
      <c r="J121" s="4" t="s">
        <v>195</v>
      </c>
    </row>
    <row r="122" spans="1:10" ht="15" customHeight="1" x14ac:dyDescent="0.25">
      <c r="A122" s="102" t="s">
        <v>223</v>
      </c>
      <c r="B122" s="103" t="s">
        <v>224</v>
      </c>
      <c r="C122" s="100">
        <v>2</v>
      </c>
      <c r="D122" s="100">
        <v>1</v>
      </c>
      <c r="E122" s="100">
        <v>0</v>
      </c>
      <c r="F122" s="100">
        <v>1</v>
      </c>
      <c r="G122" s="100">
        <f t="shared" si="8"/>
        <v>45</v>
      </c>
      <c r="H122" s="101"/>
      <c r="I122" s="4" t="s">
        <v>218</v>
      </c>
      <c r="J122" s="4" t="s">
        <v>195</v>
      </c>
    </row>
    <row r="123" spans="1:10" ht="15" customHeight="1" x14ac:dyDescent="0.25">
      <c r="A123" s="102" t="s">
        <v>225</v>
      </c>
      <c r="B123" s="103" t="s">
        <v>226</v>
      </c>
      <c r="C123" s="100">
        <v>1</v>
      </c>
      <c r="D123" s="100">
        <v>0</v>
      </c>
      <c r="E123" s="100">
        <v>1</v>
      </c>
      <c r="F123" s="100">
        <v>0</v>
      </c>
      <c r="G123" s="100">
        <f t="shared" si="8"/>
        <v>45</v>
      </c>
      <c r="H123" s="101"/>
      <c r="I123" s="4" t="s">
        <v>218</v>
      </c>
      <c r="J123" s="4" t="s">
        <v>195</v>
      </c>
    </row>
    <row r="124" spans="1:10" ht="15" customHeight="1" x14ac:dyDescent="0.25">
      <c r="A124" s="102" t="s">
        <v>227</v>
      </c>
      <c r="B124" s="103" t="s">
        <v>228</v>
      </c>
      <c r="C124" s="100">
        <v>2</v>
      </c>
      <c r="D124" s="100">
        <v>1</v>
      </c>
      <c r="E124" s="100">
        <v>0</v>
      </c>
      <c r="F124" s="100">
        <v>1</v>
      </c>
      <c r="G124" s="100">
        <f t="shared" si="8"/>
        <v>45</v>
      </c>
      <c r="H124" s="101"/>
      <c r="I124" s="4" t="s">
        <v>218</v>
      </c>
      <c r="J124" s="4" t="s">
        <v>195</v>
      </c>
    </row>
    <row r="125" spans="1:10" ht="16.5" x14ac:dyDescent="0.25">
      <c r="A125" s="63"/>
      <c r="B125" s="63"/>
      <c r="C125" s="63"/>
      <c r="D125" s="63"/>
      <c r="E125" s="63"/>
      <c r="F125" s="63"/>
      <c r="G125" s="63"/>
      <c r="H125" s="27"/>
    </row>
    <row r="126" spans="1:10" ht="16.5" x14ac:dyDescent="0.25">
      <c r="A126" s="108"/>
    </row>
    <row r="127" spans="1:10" ht="15" x14ac:dyDescent="0.2">
      <c r="A127" s="109"/>
      <c r="B127" s="109"/>
      <c r="C127" s="109"/>
    </row>
  </sheetData>
  <mergeCells count="30">
    <mergeCell ref="A108:C108"/>
    <mergeCell ref="D108:H108"/>
    <mergeCell ref="A127:C127"/>
    <mergeCell ref="A95:C95"/>
    <mergeCell ref="A99:C99"/>
    <mergeCell ref="A103:B103"/>
    <mergeCell ref="A105:B105"/>
    <mergeCell ref="A106:B106"/>
    <mergeCell ref="C107:H107"/>
    <mergeCell ref="A67:B67"/>
    <mergeCell ref="A71:B71"/>
    <mergeCell ref="A79:B79"/>
    <mergeCell ref="A83:B83"/>
    <mergeCell ref="A90:H90"/>
    <mergeCell ref="A91:C91"/>
    <mergeCell ref="A17:B17"/>
    <mergeCell ref="A26:B26"/>
    <mergeCell ref="A36:B36"/>
    <mergeCell ref="A44:B44"/>
    <mergeCell ref="A53:B53"/>
    <mergeCell ref="A58:B58"/>
    <mergeCell ref="A1:B1"/>
    <mergeCell ref="A2:B2"/>
    <mergeCell ref="A4:H4"/>
    <mergeCell ref="A5:H5"/>
    <mergeCell ref="A6:A7"/>
    <mergeCell ref="B6:B7"/>
    <mergeCell ref="C6:F6"/>
    <mergeCell ref="G6:G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2017-08-16T08:26:07Z</dcterms:created>
  <dcterms:modified xsi:type="dcterms:W3CDTF">2017-08-16T08:29:27Z</dcterms:modified>
</cp:coreProperties>
</file>